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name="Excel_BuiltIn_Print_Area_2_1">'Cálculo da Estimativa'!$A$1:$K$13</definedName>
    <definedName localSheetId="0" name="Excel_BuiltIn_Print_Area">'DADOS e Estimativa'!$A$3:$U$6</definedName>
    <definedName localSheetId="1" name="Excel_BuiltIn_Print_Titles">'Cálculo da Estimativa'!$A$1:$HR$4</definedName>
    <definedName localSheetId="0" name="Excel_BuiltIn_Print_Titles">'DADOS e Estimativa'!$A$3:$HZ$6</definedName>
    <definedName localSheetId="1" name="Excel_BuiltIn_Print_Area">'DADOS e Estimativa'!$A$31:$T$60</definedName>
    <definedName hidden="1" localSheetId="0" name="_xlnm._FilterDatabase">'DADOS e Estimativa'!$C$6:$C$28</definedName>
  </definedNames>
  <calcPr/>
  <extLst>
    <ext uri="GoogleSheetsCustomDataVersion1">
      <go:sheetsCustomData xmlns:go="http://customooxmlschemas.google.com/" r:id="rId6" roundtripDataSignature="AMtx7mhbjrgWQDdJdyOZSfyMAFrx2rgoWA=="/>
    </ext>
  </extLst>
</workbook>
</file>

<file path=xl/sharedStrings.xml><?xml version="1.0" encoding="utf-8"?>
<sst xmlns="http://schemas.openxmlformats.org/spreadsheetml/2006/main" count="98" uniqueCount="63">
  <si>
    <t>VALOR TOTAL ESTIMADO</t>
  </si>
  <si>
    <t>Média ( - )</t>
  </si>
  <si>
    <t>Média ( + )</t>
  </si>
  <si>
    <t>Grupo/Item</t>
  </si>
  <si>
    <t>Descrição</t>
  </si>
  <si>
    <t>Adeseg</t>
  </si>
  <si>
    <t>Brasfire</t>
  </si>
  <si>
    <t>Diamante</t>
  </si>
  <si>
    <t>Siglafire</t>
  </si>
  <si>
    <t>Extinfogo</t>
  </si>
  <si>
    <t>Banco de Preços 1</t>
  </si>
  <si>
    <t>Banco de Preços 2</t>
  </si>
  <si>
    <t>Banco de Preços 3</t>
  </si>
  <si>
    <t>Banco de Preços 4</t>
  </si>
  <si>
    <t>Banco de Preços 5</t>
  </si>
  <si>
    <t>Banco de Preços 6</t>
  </si>
  <si>
    <t>Banco de Preços 7</t>
  </si>
  <si>
    <t>Banco de Preços 8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</si>
  <si>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</si>
  <si>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</si>
  <si>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</si>
  <si>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</si>
  <si>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</si>
  <si>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</si>
  <si>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</si>
  <si>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</si>
  <si>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</si>
  <si>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</si>
  <si>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Circunscrição II (Grupo II)</t>
  </si>
  <si>
    <t>Manutenção em extintor de Água Pressurizada 10 L</t>
  </si>
  <si>
    <t>unid.</t>
  </si>
  <si>
    <t>2-2</t>
  </si>
  <si>
    <t>Manutenção em extintor de Gás Carbônico 06 Kg</t>
  </si>
  <si>
    <t>2-3</t>
  </si>
  <si>
    <t>Manutenção em extintor de Pó Químico Seco 04 Kg</t>
  </si>
  <si>
    <t>2-4</t>
  </si>
  <si>
    <t>Manutenção em extintor de Pó Químico Seco 06 Kg</t>
  </si>
  <si>
    <t>2-5</t>
  </si>
  <si>
    <t>Manutenção em extintor de Pó Químico Seco ABC 08 Kg</t>
  </si>
  <si>
    <t>2-6</t>
  </si>
  <si>
    <t>Testes Hidrostáticos em Mangueiras de 15 m</t>
  </si>
  <si>
    <t>2-7</t>
  </si>
  <si>
    <t>Testes Hidrostáticos em Mangueiras de 30 m</t>
  </si>
  <si>
    <t>Circunscrição III (Grupo III)</t>
  </si>
  <si>
    <t>3-8</t>
  </si>
  <si>
    <t>3-9</t>
  </si>
  <si>
    <t>3-10</t>
  </si>
  <si>
    <t>3-11</t>
  </si>
  <si>
    <t>3-12</t>
  </si>
  <si>
    <t>3-13</t>
  </si>
  <si>
    <t>Circunscrição V (Grupo V)</t>
  </si>
  <si>
    <t>5-14</t>
  </si>
  <si>
    <t>5-15</t>
  </si>
  <si>
    <t>5-16</t>
  </si>
  <si>
    <t>5-17</t>
  </si>
  <si>
    <t>5-18</t>
  </si>
  <si>
    <t>5-19</t>
  </si>
  <si>
    <t>It.</t>
  </si>
  <si>
    <t>Valor</t>
  </si>
  <si>
    <t>Unitário Estimado</t>
  </si>
  <si>
    <t>Subtotal</t>
  </si>
  <si>
    <r>
      <rPr>
        <rFont val="Arial"/>
        <b/>
        <color theme="1"/>
        <sz val="10.0"/>
      </rPr>
      <t>*</t>
    </r>
    <r>
      <rPr>
        <rFont val="Arial"/>
        <b val="0"/>
        <color theme="1"/>
        <sz val="10.0"/>
      </rPr>
      <t xml:space="preserve"> Valores excluídos na Planilha do Cálculo do Desvio Padrão ou não considerados para o cômputo da média na presente planilha por se apresentarem abaixo do</t>
    </r>
  </si>
  <si>
    <r>
      <rPr>
        <rFont val="Arial"/>
        <i/>
        <color theme="1"/>
        <sz val="10.0"/>
      </rPr>
      <t xml:space="preserve">Mínimo Aceitável </t>
    </r>
    <r>
      <rPr>
        <rFont val="Arial"/>
        <i val="0"/>
        <color theme="1"/>
        <sz val="10.0"/>
      </rPr>
      <t xml:space="preserve">ou acima do </t>
    </r>
    <r>
      <rPr>
        <rFont val="Arial"/>
        <i/>
        <color theme="1"/>
        <sz val="10.0"/>
      </rPr>
      <t xml:space="preserve">Máximo Aceitável </t>
    </r>
    <r>
      <rPr>
        <rFont val="Arial"/>
        <i val="0"/>
        <color theme="1"/>
        <sz val="10.0"/>
      </rPr>
      <t xml:space="preserve">após a análise do </t>
    </r>
    <r>
      <rPr>
        <rFont val="Arial"/>
        <i/>
        <color theme="1"/>
        <sz val="10.0"/>
      </rPr>
      <t>Desvio Padrão</t>
    </r>
    <r>
      <rPr>
        <rFont val="Arial"/>
        <i val="0"/>
        <color theme="1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</si>
</sst>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 -416]#,##0.00"/>
    <numFmt numFmtId="165" formatCode="_(* #,##0.00_);_(* \(#,##0.00\);_(* \-??_);_(@_)"/>
    <numFmt numFmtId="166" formatCode="d-m"/>
    <numFmt numFmtId="167" formatCode="_(* #,##0_);_(* \(#,##0\);_(* \-??_);_(@_)"/>
  </numFmts>
  <fonts count="11">
    <font>
      <sz val="10.0"/>
      <color rgb="FF000000"/>
      <name val="Arial"/>
    </font>
    <font>
      <b/>
      <sz val="14.0"/>
      <color rgb="FF000000"/>
      <name val="Arial"/>
    </font>
    <font>
      <b/>
      <sz val="10.0"/>
      <color theme="1"/>
      <name val="Arial"/>
    </font>
    <font>
      <b/>
      <sz val="14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sz val="9.0"/>
      <color theme="1"/>
      <name val="Arial"/>
    </font>
    <font>
      <sz val="9.0"/>
      <color theme="1"/>
      <name val="Arial"/>
    </font>
    <font/>
    <font>
      <i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E6E6E6"/>
        <bgColor rgb="FFE6E6E6"/>
      </patternFill>
    </fill>
  </fills>
  <borders count="67">
    <border/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/>
      <right/>
      <top style="medium">
        <color rgb="FF000000"/>
      </top>
    </border>
    <border>
      <left/>
      <right/>
      <top style="medium">
        <color rgb="FF000000"/>
      </top>
      <bottom style="hair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/>
      <bottom/>
    </border>
    <border>
      <right style="thin">
        <color rgb="FF000000"/>
      </right>
      <top/>
      <bottom/>
    </border>
    <border>
      <right/>
      <top/>
      <bottom/>
    </border>
    <border>
      <left style="thin">
        <color rgb="FF000000"/>
      </left>
      <top/>
      <bottom/>
    </border>
    <border>
      <top/>
      <bottom/>
    </border>
    <border>
      <left/>
      <right/>
      <top/>
      <bottom/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/>
      <right/>
      <bottom style="hair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top/>
      <bottom/>
    </border>
    <border>
      <right style="hair">
        <color rgb="FF000000"/>
      </right>
    </border>
    <border>
      <left style="hair">
        <color rgb="FF000000"/>
      </left>
    </border>
    <border>
      <left style="hair">
        <color rgb="FF000000"/>
      </left>
      <top/>
      <bottom/>
    </border>
    <border>
      <top style="thick">
        <color rgb="FF000000"/>
      </top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top style="medium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thin">
        <color rgb="FF000000"/>
      </left>
      <right/>
      <top/>
      <bottom/>
    </border>
    <border>
      <right style="medium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hair">
        <color rgb="FF000000"/>
      </bottom>
    </border>
    <border>
      <left/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top style="medium">
        <color rgb="FF000000"/>
      </top>
    </border>
    <border>
      <right/>
      <top style="medium">
        <color rgb="FF000000"/>
      </top>
    </border>
    <border>
      <left/>
      <right/>
    </border>
    <border>
      <left/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15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/>
    </xf>
    <xf borderId="0" fillId="2" fontId="2" numFmtId="0" xfId="0" applyAlignment="1" applyFont="1">
      <alignment horizontal="center" shrinkToFit="0" vertical="bottom" wrapText="0"/>
    </xf>
    <xf borderId="0" fillId="2" fontId="3" numFmtId="164" xfId="0" applyAlignment="1" applyFont="1" applyNumberFormat="1">
      <alignment horizontal="center"/>
    </xf>
    <xf borderId="0" fillId="0" fontId="4" numFmtId="0" xfId="0" applyAlignment="1" applyFont="1">
      <alignment horizontal="center" shrinkToFit="0" vertical="bottom" wrapText="0"/>
    </xf>
    <xf borderId="0" fillId="3" fontId="5" numFmtId="0" xfId="0" applyAlignment="1" applyFill="1" applyFont="1">
      <alignment horizontal="center" shrinkToFit="0" vertical="bottom" wrapText="0"/>
    </xf>
    <xf borderId="0" fillId="3" fontId="2" numFmtId="0" xfId="0" applyAlignment="1" applyFont="1">
      <alignment horizontal="center" shrinkToFit="0" vertical="bottom" wrapText="0"/>
    </xf>
    <xf borderId="1" fillId="2" fontId="6" numFmtId="0" xfId="0" applyAlignment="1" applyBorder="1" applyFont="1">
      <alignment horizontal="center"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3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readingOrder="0" shrinkToFit="0" vertical="bottom" wrapText="1"/>
    </xf>
    <xf borderId="6" fillId="2" fontId="2" numFmtId="0" xfId="0" applyAlignment="1" applyBorder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center" readingOrder="0" shrinkToFit="0" vertical="bottom" wrapText="1"/>
    </xf>
    <xf borderId="8" fillId="2" fontId="2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right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12" fillId="2" fontId="2" numFmtId="0" xfId="0" applyAlignment="1" applyBorder="1" applyFont="1">
      <alignment horizontal="center" shrinkToFit="0" vertical="bottom" wrapText="0"/>
    </xf>
    <xf borderId="0" fillId="0" fontId="4" numFmtId="165" xfId="0" applyAlignment="1" applyFont="1" applyNumberFormat="1">
      <alignment shrinkToFit="0" vertical="bottom" wrapText="0"/>
    </xf>
    <xf borderId="13" fillId="2" fontId="2" numFmtId="0" xfId="0" applyAlignment="1" applyBorder="1" applyFont="1">
      <alignment horizontal="center" shrinkToFit="0" vertical="bottom" wrapText="0"/>
    </xf>
    <xf borderId="14" fillId="2" fontId="2" numFmtId="0" xfId="0" applyAlignment="1" applyBorder="1" applyFont="1">
      <alignment horizontal="center" shrinkToFit="0" vertical="bottom" wrapText="0"/>
    </xf>
    <xf borderId="15" fillId="2" fontId="7" numFmtId="2" xfId="0" applyAlignment="1" applyBorder="1" applyFont="1" applyNumberFormat="1">
      <alignment horizontal="center" shrinkToFit="0" vertical="bottom" wrapText="0"/>
    </xf>
    <xf borderId="6" fillId="2" fontId="7" numFmtId="2" xfId="0" applyAlignment="1" applyBorder="1" applyFont="1" applyNumberFormat="1">
      <alignment horizontal="center" shrinkToFit="0" vertical="bottom" wrapText="0"/>
    </xf>
    <xf borderId="15" fillId="2" fontId="7" numFmtId="0" xfId="0" applyAlignment="1" applyBorder="1" applyFont="1">
      <alignment horizontal="right" shrinkToFit="0" vertical="bottom" wrapText="0"/>
    </xf>
    <xf borderId="14" fillId="2" fontId="7" numFmtId="0" xfId="0" applyAlignment="1" applyBorder="1" applyFont="1">
      <alignment horizontal="right" shrinkToFit="0" vertical="bottom" wrapText="0"/>
    </xf>
    <xf borderId="15" fillId="2" fontId="2" numFmtId="0" xfId="0" applyAlignment="1" applyBorder="1" applyFon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17" fillId="0" fontId="8" numFmtId="166" xfId="0" applyAlignment="1" applyBorder="1" applyFont="1" applyNumberFormat="1">
      <alignment horizontal="center" readingOrder="0" shrinkToFit="0" vertical="center" wrapText="0"/>
    </xf>
    <xf borderId="18" fillId="0" fontId="8" numFmtId="0" xfId="0" applyAlignment="1" applyBorder="1" applyFont="1">
      <alignment shrinkToFit="0" vertical="center" wrapText="1"/>
    </xf>
    <xf borderId="19" fillId="0" fontId="4" numFmtId="0" xfId="0" applyAlignment="1" applyBorder="1" applyFont="1">
      <alignment horizontal="center" shrinkToFit="0" vertical="center" wrapText="0"/>
    </xf>
    <xf borderId="20" fillId="0" fontId="4" numFmtId="0" xfId="0" applyAlignment="1" applyBorder="1" applyFont="1">
      <alignment horizontal="center" shrinkToFit="0" vertical="center" wrapText="0"/>
    </xf>
    <xf borderId="18" fillId="0" fontId="8" numFmtId="2" xfId="0" applyAlignment="1" applyBorder="1" applyFont="1" applyNumberFormat="1">
      <alignment horizontal="center" readingOrder="0" shrinkToFit="0" vertical="center" wrapText="0"/>
    </xf>
    <xf borderId="18" fillId="0" fontId="8" numFmtId="4" xfId="0" applyAlignment="1" applyBorder="1" applyFont="1" applyNumberFormat="1">
      <alignment horizontal="right" readingOrder="0" shrinkToFit="0" vertical="center" wrapText="0"/>
    </xf>
    <xf borderId="21" fillId="0" fontId="8" numFmtId="4" xfId="0" applyAlignment="1" applyBorder="1" applyFont="1" applyNumberFormat="1">
      <alignment horizontal="right" readingOrder="0" shrinkToFit="0" vertical="center" wrapText="0"/>
    </xf>
    <xf borderId="20" fillId="0" fontId="8" numFmtId="4" xfId="0" applyAlignment="1" applyBorder="1" applyFont="1" applyNumberFormat="1">
      <alignment horizontal="right" readingOrder="0" shrinkToFit="0" vertical="center" wrapText="0"/>
    </xf>
    <xf borderId="19" fillId="0" fontId="8" numFmtId="4" xfId="0" applyAlignment="1" applyBorder="1" applyFont="1" applyNumberFormat="1">
      <alignment horizontal="right" readingOrder="0" shrinkToFit="0" vertical="center" wrapText="0"/>
    </xf>
    <xf borderId="22" fillId="0" fontId="2" numFmtId="165" xfId="0" applyAlignment="1" applyBorder="1" applyFont="1" applyNumberFormat="1">
      <alignment horizontal="right" shrinkToFit="0" vertical="center" wrapText="0"/>
    </xf>
    <xf borderId="22" fillId="0" fontId="4" numFmtId="165" xfId="0" applyAlignment="1" applyBorder="1" applyFont="1" applyNumberFormat="1">
      <alignment horizontal="right" shrinkToFit="0" vertical="center" wrapText="0"/>
    </xf>
    <xf borderId="23" fillId="4" fontId="8" numFmtId="49" xfId="0" applyAlignment="1" applyBorder="1" applyFill="1" applyFont="1" applyNumberFormat="1">
      <alignment horizontal="center" readingOrder="0" shrinkToFit="0" vertical="center" wrapText="0"/>
    </xf>
    <xf borderId="6" fillId="4" fontId="8" numFmtId="0" xfId="0" applyAlignment="1" applyBorder="1" applyFont="1">
      <alignment shrinkToFit="0" vertical="center" wrapText="1"/>
    </xf>
    <xf borderId="24" fillId="4" fontId="4" numFmtId="0" xfId="0" applyAlignment="1" applyBorder="1" applyFont="1">
      <alignment horizontal="center" shrinkToFit="0" vertical="center" wrapText="0"/>
    </xf>
    <xf borderId="25" fillId="4" fontId="4" numFmtId="0" xfId="0" applyAlignment="1" applyBorder="1" applyFont="1">
      <alignment horizontal="center" shrinkToFit="0" vertical="center" wrapText="0"/>
    </xf>
    <xf borderId="6" fillId="4" fontId="8" numFmtId="2" xfId="0" applyAlignment="1" applyBorder="1" applyFont="1" applyNumberFormat="1">
      <alignment horizontal="center" readingOrder="0" shrinkToFit="0" vertical="center" wrapText="0"/>
    </xf>
    <xf borderId="6" fillId="4" fontId="8" numFmtId="4" xfId="0" applyAlignment="1" applyBorder="1" applyFont="1" applyNumberFormat="1">
      <alignment horizontal="right" readingOrder="0" shrinkToFit="0" vertical="center" wrapText="0"/>
    </xf>
    <xf borderId="26" fillId="4" fontId="8" numFmtId="4" xfId="0" applyAlignment="1" applyBorder="1" applyFont="1" applyNumberFormat="1">
      <alignment horizontal="right" readingOrder="0" shrinkToFit="0" vertical="center" wrapText="0"/>
    </xf>
    <xf borderId="27" fillId="4" fontId="8" numFmtId="4" xfId="0" applyAlignment="1" applyBorder="1" applyFont="1" applyNumberFormat="1">
      <alignment horizontal="right" shrinkToFit="0" vertical="center" wrapText="0"/>
    </xf>
    <xf borderId="24" fillId="4" fontId="8" numFmtId="4" xfId="0" applyAlignment="1" applyBorder="1" applyFont="1" applyNumberFormat="1">
      <alignment horizontal="right" readingOrder="0" shrinkToFit="0" vertical="center" wrapText="0"/>
    </xf>
    <xf borderId="8" fillId="4" fontId="2" numFmtId="165" xfId="0" applyAlignment="1" applyBorder="1" applyFont="1" applyNumberFormat="1">
      <alignment horizontal="right" shrinkToFit="0" vertical="center" wrapText="0"/>
    </xf>
    <xf borderId="8" fillId="4" fontId="4" numFmtId="165" xfId="0" applyAlignment="1" applyBorder="1" applyFont="1" applyNumberFormat="1">
      <alignment horizontal="right" shrinkToFit="0" vertical="center" wrapText="0"/>
    </xf>
    <xf borderId="28" fillId="3" fontId="4" numFmtId="0" xfId="0" applyAlignment="1" applyBorder="1" applyFont="1">
      <alignment shrinkToFit="0" vertical="bottom" wrapText="0"/>
    </xf>
    <xf borderId="28" fillId="3" fontId="4" numFmtId="165" xfId="0" applyAlignment="1" applyBorder="1" applyFont="1" applyNumberFormat="1">
      <alignment shrinkToFit="0" vertical="bottom" wrapText="0"/>
    </xf>
    <xf borderId="29" fillId="0" fontId="8" numFmtId="49" xfId="0" applyAlignment="1" applyBorder="1" applyFont="1" applyNumberFormat="1">
      <alignment horizontal="center" readingOrder="0" shrinkToFit="0" vertical="center" wrapText="0"/>
    </xf>
    <xf borderId="30" fillId="0" fontId="8" numFmtId="0" xfId="0" applyAlignment="1" applyBorder="1" applyFont="1">
      <alignment shrinkToFit="0" vertical="center" wrapText="1"/>
    </xf>
    <xf borderId="31" fillId="0" fontId="4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0"/>
    </xf>
    <xf borderId="30" fillId="0" fontId="8" numFmtId="2" xfId="0" applyAlignment="1" applyBorder="1" applyFont="1" applyNumberFormat="1">
      <alignment horizontal="center" readingOrder="0" shrinkToFit="0" vertical="center" wrapText="0"/>
    </xf>
    <xf borderId="30" fillId="0" fontId="8" numFmtId="4" xfId="0" applyAlignment="1" applyBorder="1" applyFont="1" applyNumberFormat="1">
      <alignment horizontal="right" readingOrder="0" shrinkToFit="0" vertical="center" wrapText="0"/>
    </xf>
    <xf borderId="32" fillId="0" fontId="8" numFmtId="4" xfId="0" applyAlignment="1" applyBorder="1" applyFont="1" applyNumberFormat="1">
      <alignment horizontal="right" readingOrder="0" shrinkToFit="0" vertical="center" wrapText="0"/>
    </xf>
    <xf borderId="30" fillId="0" fontId="8" numFmtId="4" xfId="0" applyAlignment="1" applyBorder="1" applyFont="1" applyNumberFormat="1">
      <alignment horizontal="right" shrinkToFit="0" vertical="center" wrapText="0"/>
    </xf>
    <xf borderId="0" fillId="0" fontId="8" numFmtId="4" xfId="0" applyAlignment="1" applyFont="1" applyNumberFormat="1">
      <alignment horizontal="right" readingOrder="0" shrinkToFit="0" vertical="center" wrapText="0"/>
    </xf>
    <xf borderId="31" fillId="0" fontId="8" numFmtId="4" xfId="0" applyAlignment="1" applyBorder="1" applyFont="1" applyNumberFormat="1">
      <alignment horizontal="right" readingOrder="0" shrinkToFit="0" vertical="center" wrapText="0"/>
    </xf>
    <xf borderId="33" fillId="0" fontId="2" numFmtId="165" xfId="0" applyAlignment="1" applyBorder="1" applyFont="1" applyNumberFormat="1">
      <alignment horizontal="right" shrinkToFit="0" vertical="center" wrapText="0"/>
    </xf>
    <xf borderId="33" fillId="0" fontId="4" numFmtId="165" xfId="0" applyAlignment="1" applyBorder="1" applyFont="1" applyNumberFormat="1">
      <alignment horizontal="right" shrinkToFit="0" vertical="center" wrapText="0"/>
    </xf>
    <xf borderId="0" fillId="3" fontId="4" numFmtId="0" xfId="0" applyAlignment="1" applyFont="1">
      <alignment shrinkToFit="0" vertical="bottom" wrapText="0"/>
    </xf>
    <xf borderId="0" fillId="3" fontId="4" numFmtId="165" xfId="0" applyAlignment="1" applyFont="1" applyNumberFormat="1">
      <alignment shrinkToFit="0" vertical="bottom" wrapText="0"/>
    </xf>
    <xf borderId="27" fillId="4" fontId="8" numFmtId="4" xfId="0" applyAlignment="1" applyBorder="1" applyFont="1" applyNumberFormat="1">
      <alignment horizontal="right" readingOrder="0" shrinkToFit="0" vertical="center" wrapText="0"/>
    </xf>
    <xf borderId="6" fillId="4" fontId="8" numFmtId="4" xfId="0" applyAlignment="1" applyBorder="1" applyFont="1" applyNumberFormat="1">
      <alignment horizontal="right" shrinkToFit="0" vertical="center" wrapText="0"/>
    </xf>
    <xf borderId="24" fillId="4" fontId="8" numFmtId="4" xfId="0" applyAlignment="1" applyBorder="1" applyFont="1" applyNumberFormat="1">
      <alignment horizontal="right" shrinkToFit="0" vertical="center" wrapText="0"/>
    </xf>
    <xf borderId="34" fillId="0" fontId="8" numFmtId="2" xfId="0" applyAlignment="1" applyBorder="1" applyFont="1" applyNumberFormat="1">
      <alignment horizontal="center" readingOrder="0" shrinkToFit="0" vertical="center" wrapText="0"/>
    </xf>
    <xf borderId="31" fillId="0" fontId="8" numFmtId="4" xfId="0" applyAlignment="1" applyBorder="1" applyFont="1" applyNumberFormat="1">
      <alignment horizontal="right" shrinkToFit="0" vertical="center" wrapText="0"/>
    </xf>
    <xf borderId="0" fillId="0" fontId="8" numFmtId="4" xfId="0" applyAlignment="1" applyFont="1" applyNumberFormat="1">
      <alignment horizontal="right" shrinkToFit="0" vertical="center" wrapText="0"/>
    </xf>
    <xf borderId="13" fillId="2" fontId="2" numFmtId="49" xfId="0" applyAlignment="1" applyBorder="1" applyFont="1" applyNumberFormat="1">
      <alignment horizontal="center" shrinkToFit="0" vertical="bottom" wrapText="0"/>
    </xf>
    <xf borderId="35" fillId="2" fontId="7" numFmtId="0" xfId="0" applyAlignment="1" applyBorder="1" applyFont="1">
      <alignment horizontal="center" shrinkToFit="0" vertical="bottom" wrapText="0"/>
    </xf>
    <xf borderId="35" fillId="2" fontId="7" numFmtId="2" xfId="0" applyAlignment="1" applyBorder="1" applyFont="1" applyNumberFormat="1">
      <alignment horizontal="center" shrinkToFit="0" vertical="bottom" wrapText="0"/>
    </xf>
    <xf borderId="14" fillId="2" fontId="7" numFmtId="0" xfId="0" applyAlignment="1" applyBorder="1" applyFont="1">
      <alignment horizontal="center" shrinkToFit="0" vertical="bottom" wrapText="0"/>
    </xf>
    <xf borderId="17" fillId="0" fontId="8" numFmtId="49" xfId="0" applyAlignment="1" applyBorder="1" applyFont="1" applyNumberFormat="1">
      <alignment horizontal="center" readingOrder="0" shrinkToFit="0" vertical="center" wrapText="0"/>
    </xf>
    <xf borderId="36" fillId="0" fontId="8" numFmtId="4" xfId="0" applyAlignment="1" applyBorder="1" applyFont="1" applyNumberFormat="1">
      <alignment horizontal="right" readingOrder="0" shrinkToFit="0" vertical="center" wrapText="0"/>
    </xf>
    <xf borderId="37" fillId="4" fontId="8" numFmtId="4" xfId="0" applyAlignment="1" applyBorder="1" applyFont="1" applyNumberFormat="1">
      <alignment horizontal="right" shrinkToFit="0" vertical="center" wrapText="0"/>
    </xf>
    <xf borderId="38" fillId="0" fontId="8" numFmtId="4" xfId="0" applyAlignment="1" applyBorder="1" applyFont="1" applyNumberFormat="1">
      <alignment horizontal="right" readingOrder="0" shrinkToFit="0" vertical="center" wrapText="0"/>
    </xf>
    <xf borderId="37" fillId="4" fontId="8" numFmtId="4" xfId="0" applyAlignment="1" applyBorder="1" applyFont="1" applyNumberFormat="1">
      <alignment horizontal="right" readingOrder="0" shrinkToFit="0" vertical="center" wrapText="0"/>
    </xf>
    <xf borderId="39" fillId="0" fontId="8" numFmtId="4" xfId="0" applyAlignment="1" applyBorder="1" applyFont="1" applyNumberFormat="1">
      <alignment horizontal="right" shrinkToFit="0" vertical="center" wrapText="0"/>
    </xf>
    <xf borderId="30" fillId="0" fontId="4" numFmtId="4" xfId="0" applyAlignment="1" applyBorder="1" applyFont="1" applyNumberFormat="1">
      <alignment horizontal="right" shrinkToFit="0" vertical="center" wrapText="0"/>
    </xf>
    <xf borderId="10" fillId="4" fontId="8" numFmtId="4" xfId="0" applyAlignment="1" applyBorder="1" applyFont="1" applyNumberFormat="1">
      <alignment horizontal="right" shrinkToFit="0" vertical="center" wrapText="0"/>
    </xf>
    <xf borderId="40" fillId="4" fontId="8" numFmtId="4" xfId="0" applyAlignment="1" applyBorder="1" applyFont="1" applyNumberFormat="1">
      <alignment horizontal="right" shrinkToFit="0" vertical="center" wrapText="0"/>
    </xf>
    <xf borderId="6" fillId="4" fontId="4" numFmtId="4" xfId="0" applyAlignment="1" applyBorder="1" applyFont="1" applyNumberFormat="1">
      <alignment horizontal="right" shrinkToFit="0" vertical="center" wrapText="0"/>
    </xf>
    <xf borderId="15" fillId="2" fontId="7" numFmtId="0" xfId="0" applyAlignment="1" applyBorder="1" applyFont="1">
      <alignment horizontal="center" shrinkToFit="0" vertical="bottom" wrapText="0"/>
    </xf>
    <xf borderId="41" fillId="0" fontId="4" numFmtId="0" xfId="0" applyAlignment="1" applyBorder="1" applyFont="1">
      <alignment shrinkToFit="0" vertical="bottom" wrapText="0"/>
    </xf>
    <xf borderId="41" fillId="0" fontId="4" numFmtId="167" xfId="0" applyAlignment="1" applyBorder="1" applyFont="1" applyNumberFormat="1">
      <alignment shrinkToFit="0" vertical="bottom" wrapText="0"/>
    </xf>
    <xf borderId="0" fillId="0" fontId="4" numFmtId="167" xfId="0" applyAlignment="1" applyFont="1" applyNumberFormat="1">
      <alignment shrinkToFit="0" vertical="bottom" wrapText="0"/>
    </xf>
    <xf borderId="42" fillId="2" fontId="2" numFmtId="0" xfId="0" applyAlignment="1" applyBorder="1" applyFont="1">
      <alignment horizontal="center" shrinkToFit="0" vertical="bottom" wrapText="0"/>
    </xf>
    <xf borderId="43" fillId="2" fontId="2" numFmtId="0" xfId="0" applyAlignment="1" applyBorder="1" applyFont="1">
      <alignment horizontal="center" shrinkToFit="0" vertical="bottom" wrapText="0"/>
    </xf>
    <xf borderId="44" fillId="2" fontId="2" numFmtId="0" xfId="0" applyAlignment="1" applyBorder="1" applyFont="1">
      <alignment horizontal="center" shrinkToFit="0" vertical="center" wrapText="0"/>
    </xf>
    <xf borderId="45" fillId="0" fontId="9" numFmtId="0" xfId="0" applyBorder="1" applyFont="1"/>
    <xf borderId="46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center" shrinkToFit="0" vertical="bottom" wrapText="1"/>
    </xf>
    <xf borderId="47" fillId="2" fontId="2" numFmtId="0" xfId="0" applyAlignment="1" applyBorder="1" applyFont="1">
      <alignment horizontal="center" shrinkToFit="0" vertical="bottom" wrapText="1"/>
    </xf>
    <xf borderId="23" fillId="2" fontId="2" numFmtId="0" xfId="0" applyAlignment="1" applyBorder="1" applyFont="1">
      <alignment horizontal="center" shrinkToFit="0" vertical="center" wrapText="0"/>
    </xf>
    <xf borderId="48" fillId="0" fontId="9" numFmtId="0" xfId="0" applyBorder="1" applyFont="1"/>
    <xf borderId="46" fillId="2" fontId="2" numFmtId="0" xfId="0" applyAlignment="1" applyBorder="1" applyFont="1">
      <alignment horizontal="right" shrinkToFit="0" vertical="bottom" wrapText="0"/>
    </xf>
    <xf borderId="47" fillId="2" fontId="2" numFmtId="0" xfId="0" applyAlignment="1" applyBorder="1" applyFont="1">
      <alignment horizontal="center" shrinkToFit="0" vertical="bottom" wrapText="0"/>
    </xf>
    <xf borderId="26" fillId="2" fontId="2" numFmtId="0" xfId="0" applyAlignment="1" applyBorder="1" applyFont="1">
      <alignment horizontal="center" shrinkToFit="0" vertical="bottom" wrapText="0"/>
    </xf>
    <xf borderId="49" fillId="2" fontId="2" numFmtId="0" xfId="0" applyAlignment="1" applyBorder="1" applyFont="1">
      <alignment horizontal="center" shrinkToFit="0" vertical="bottom" wrapText="0"/>
    </xf>
    <xf borderId="50" fillId="2" fontId="2" numFmtId="0" xfId="0" applyAlignment="1" applyBorder="1" applyFont="1">
      <alignment horizontal="center" shrinkToFit="0" vertical="bottom" wrapText="0"/>
    </xf>
    <xf borderId="51" fillId="2" fontId="2" numFmtId="0" xfId="0" applyAlignment="1" applyBorder="1" applyFont="1">
      <alignment horizontal="center" shrinkToFit="0" vertical="center" wrapText="0"/>
    </xf>
    <xf borderId="52" fillId="0" fontId="9" numFmtId="0" xfId="0" applyBorder="1" applyFont="1"/>
    <xf borderId="53" fillId="2" fontId="2" numFmtId="0" xfId="0" applyAlignment="1" applyBorder="1" applyFont="1">
      <alignment horizontal="center" shrinkToFit="0" vertical="bottom" wrapText="0"/>
    </xf>
    <xf borderId="15" fillId="2" fontId="2" numFmtId="0" xfId="0" applyAlignment="1" applyBorder="1" applyFont="1">
      <alignment horizontal="center" shrinkToFit="0" vertical="center" wrapText="0"/>
    </xf>
    <xf borderId="54" fillId="2" fontId="2" numFmtId="4" xfId="0" applyAlignment="1" applyBorder="1" applyFont="1" applyNumberFormat="1">
      <alignment horizontal="center" shrinkToFit="0" vertical="center" wrapText="0"/>
    </xf>
    <xf borderId="55" fillId="0" fontId="9" numFmtId="0" xfId="0" applyBorder="1" applyFont="1"/>
    <xf borderId="17" fillId="0" fontId="8" numFmtId="166" xfId="0" applyAlignment="1" applyBorder="1" applyFont="1" applyNumberFormat="1">
      <alignment horizontal="center" shrinkToFit="0" vertical="center" wrapText="1"/>
    </xf>
    <xf borderId="19" fillId="0" fontId="4" numFmtId="1" xfId="0" applyAlignment="1" applyBorder="1" applyFont="1" applyNumberFormat="1">
      <alignment horizontal="center" shrinkToFit="0" vertical="center" wrapText="1"/>
    </xf>
    <xf borderId="18" fillId="0" fontId="8" numFmtId="4" xfId="0" applyAlignment="1" applyBorder="1" applyFont="1" applyNumberFormat="1">
      <alignment horizontal="center" shrinkToFit="0" vertical="center" wrapText="1"/>
    </xf>
    <xf borderId="18" fillId="0" fontId="8" numFmtId="4" xfId="0" applyAlignment="1" applyBorder="1" applyFont="1" applyNumberFormat="1">
      <alignment horizontal="right" shrinkToFit="0" vertical="center" wrapText="1"/>
    </xf>
    <xf borderId="17" fillId="0" fontId="2" numFmtId="4" xfId="0" applyAlignment="1" applyBorder="1" applyFont="1" applyNumberFormat="1">
      <alignment horizontal="center" shrinkToFit="0" vertical="center" wrapText="1"/>
    </xf>
    <xf borderId="56" fillId="0" fontId="9" numFmtId="0" xfId="0" applyBorder="1" applyFont="1"/>
    <xf borderId="17" fillId="0" fontId="4" numFmtId="4" xfId="0" applyAlignment="1" applyBorder="1" applyFont="1" applyNumberFormat="1">
      <alignment horizontal="center" shrinkToFit="0" vertical="center" wrapText="1"/>
    </xf>
    <xf borderId="5" fillId="5" fontId="8" numFmtId="49" xfId="0" applyAlignment="1" applyBorder="1" applyFill="1" applyFont="1" applyNumberFormat="1">
      <alignment horizontal="center" shrinkToFit="0" vertical="center" wrapText="1"/>
    </xf>
    <xf borderId="6" fillId="5" fontId="8" numFmtId="0" xfId="0" applyAlignment="1" applyBorder="1" applyFont="1">
      <alignment shrinkToFit="0" vertical="center" wrapText="1"/>
    </xf>
    <xf borderId="24" fillId="5" fontId="4" numFmtId="1" xfId="0" applyAlignment="1" applyBorder="1" applyFont="1" applyNumberFormat="1">
      <alignment horizontal="center" shrinkToFit="0" vertical="center" wrapText="1"/>
    </xf>
    <xf borderId="6" fillId="5" fontId="8" numFmtId="4" xfId="0" applyAlignment="1" applyBorder="1" applyFont="1" applyNumberFormat="1">
      <alignment horizontal="center" shrinkToFit="0" vertical="center" wrapText="1"/>
    </xf>
    <xf borderId="6" fillId="5" fontId="8" numFmtId="4" xfId="0" applyAlignment="1" applyBorder="1" applyFont="1" applyNumberFormat="1">
      <alignment horizontal="right" shrinkToFit="0" vertical="center" wrapText="1"/>
    </xf>
    <xf borderId="23" fillId="5" fontId="2" numFmtId="4" xfId="0" applyAlignment="1" applyBorder="1" applyFont="1" applyNumberFormat="1">
      <alignment horizontal="center" shrinkToFit="0" vertical="center" wrapText="1"/>
    </xf>
    <xf borderId="23" fillId="5" fontId="4" numFmtId="4" xfId="0" applyAlignment="1" applyBorder="1" applyFont="1" applyNumberFormat="1">
      <alignment horizontal="center" shrinkToFit="0" vertical="center" wrapText="1"/>
    </xf>
    <xf borderId="29" fillId="0" fontId="8" numFmtId="49" xfId="0" applyAlignment="1" applyBorder="1" applyFont="1" applyNumberFormat="1">
      <alignment horizontal="center" shrinkToFit="0" vertical="center" wrapText="1"/>
    </xf>
    <xf borderId="31" fillId="0" fontId="4" numFmtId="1" xfId="0" applyAlignment="1" applyBorder="1" applyFont="1" applyNumberFormat="1">
      <alignment horizontal="center" shrinkToFit="0" vertical="center" wrapText="1"/>
    </xf>
    <xf borderId="30" fillId="0" fontId="8" numFmtId="4" xfId="0" applyAlignment="1" applyBorder="1" applyFont="1" applyNumberFormat="1">
      <alignment horizontal="center" shrinkToFit="0" vertical="center" wrapText="1"/>
    </xf>
    <xf borderId="30" fillId="0" fontId="8" numFmtId="4" xfId="0" applyAlignment="1" applyBorder="1" applyFont="1" applyNumberFormat="1">
      <alignment horizontal="right" shrinkToFit="0" vertical="center" wrapText="1"/>
    </xf>
    <xf borderId="29" fillId="0" fontId="2" numFmtId="4" xfId="0" applyAlignment="1" applyBorder="1" applyFont="1" applyNumberFormat="1">
      <alignment horizontal="center" shrinkToFit="0" vertical="center" wrapText="1"/>
    </xf>
    <xf borderId="57" fillId="0" fontId="9" numFmtId="0" xfId="0" applyBorder="1" applyFont="1"/>
    <xf borderId="29" fillId="0" fontId="4" numFmtId="4" xfId="0" applyAlignment="1" applyBorder="1" applyFont="1" applyNumberFormat="1">
      <alignment horizontal="center" shrinkToFit="0" vertical="center" wrapText="1"/>
    </xf>
    <xf borderId="58" fillId="0" fontId="2" numFmtId="4" xfId="0" applyAlignment="1" applyBorder="1" applyFont="1" applyNumberFormat="1">
      <alignment horizontal="center" shrinkToFit="0" vertical="center" wrapText="1"/>
    </xf>
    <xf borderId="59" fillId="0" fontId="9" numFmtId="0" xfId="0" applyBorder="1" applyFont="1"/>
    <xf borderId="58" fillId="0" fontId="4" numFmtId="4" xfId="0" applyAlignment="1" applyBorder="1" applyFont="1" applyNumberFormat="1">
      <alignment horizontal="center" shrinkToFit="0" vertical="center" wrapText="1"/>
    </xf>
    <xf borderId="53" fillId="2" fontId="2" numFmtId="0" xfId="0" applyAlignment="1" applyBorder="1" applyFont="1">
      <alignment horizontal="center" shrinkToFit="0" vertical="bottom" wrapText="0"/>
    </xf>
    <xf borderId="35" fillId="2" fontId="2" numFmtId="0" xfId="0" applyAlignment="1" applyBorder="1" applyFont="1">
      <alignment horizontal="center" shrinkToFit="0" vertical="center" wrapText="0"/>
    </xf>
    <xf borderId="17" fillId="0" fontId="8" numFmtId="49" xfId="0" applyAlignment="1" applyBorder="1" applyFont="1" applyNumberFormat="1">
      <alignment horizontal="center" shrinkToFit="0" vertical="center" wrapText="1"/>
    </xf>
    <xf borderId="10" fillId="5" fontId="8" numFmtId="4" xfId="0" applyAlignment="1" applyBorder="1" applyFont="1" applyNumberFormat="1">
      <alignment horizontal="right" shrinkToFit="0" vertical="center" wrapText="1"/>
    </xf>
    <xf borderId="51" fillId="5" fontId="2" numFmtId="4" xfId="0" applyAlignment="1" applyBorder="1" applyFont="1" applyNumberFormat="1">
      <alignment horizontal="center" shrinkToFit="0" vertical="center" wrapText="1"/>
    </xf>
    <xf borderId="51" fillId="5" fontId="4" numFmtId="4" xfId="0" applyAlignment="1" applyBorder="1" applyFont="1" applyNumberFormat="1">
      <alignment horizontal="center" shrinkToFit="0" vertical="center" wrapText="1"/>
    </xf>
    <xf borderId="60" fillId="2" fontId="7" numFmtId="0" xfId="0" applyAlignment="1" applyBorder="1" applyFont="1">
      <alignment horizontal="right" shrinkToFit="0" vertical="bottom" wrapText="0"/>
    </xf>
    <xf borderId="0" fillId="2" fontId="8" numFmtId="4" xfId="0" applyAlignment="1" applyFont="1" applyNumberFormat="1">
      <alignment horizontal="right" shrinkToFit="0" vertical="center" wrapText="1"/>
    </xf>
    <xf borderId="61" fillId="2" fontId="7" numFmtId="0" xfId="0" applyAlignment="1" applyBorder="1" applyFont="1">
      <alignment horizontal="right" shrinkToFit="0" vertical="bottom" wrapText="0"/>
    </xf>
    <xf borderId="62" fillId="2" fontId="2" numFmtId="0" xfId="0" applyAlignment="1" applyBorder="1" applyFont="1">
      <alignment horizontal="center" shrinkToFit="0" vertical="center" wrapText="0"/>
    </xf>
    <xf borderId="63" fillId="2" fontId="2" numFmtId="4" xfId="0" applyAlignment="1" applyBorder="1" applyFont="1" applyNumberFormat="1">
      <alignment horizontal="center" shrinkToFit="0" vertical="center" wrapText="0"/>
    </xf>
    <xf borderId="64" fillId="5" fontId="8" numFmtId="4" xfId="0" applyAlignment="1" applyBorder="1" applyFont="1" applyNumberFormat="1">
      <alignment horizontal="right" shrinkToFit="0" vertical="center" wrapText="1"/>
    </xf>
    <xf borderId="65" fillId="0" fontId="2" numFmtId="0" xfId="0" applyAlignment="1" applyBorder="1" applyFont="1">
      <alignment shrinkToFit="0" vertical="bottom" wrapText="0"/>
    </xf>
    <xf borderId="65" fillId="0" fontId="4" numFmtId="0" xfId="0" applyAlignment="1" applyBorder="1" applyFont="1">
      <alignment shrinkToFit="0" vertical="bottom" wrapText="0"/>
    </xf>
    <xf borderId="66" fillId="0" fontId="8" numFmtId="4" xfId="0" applyAlignment="1" applyBorder="1" applyFont="1" applyNumberFormat="1">
      <alignment horizontal="right" shrinkToFit="0" vertical="center" wrapText="1"/>
    </xf>
    <xf borderId="65" fillId="0" fontId="2" numFmtId="167" xfId="0" applyAlignment="1" applyBorder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4.43" defaultRowHeight="15.0"/>
  <cols>
    <col customWidth="1" min="1" max="1" width="7.29"/>
    <col customWidth="1" min="2" max="2" width="47.86"/>
    <col customWidth="1" min="3" max="3" width="7.14"/>
    <col customWidth="1" min="4" max="4" width="8.86"/>
    <col customWidth="1" min="5" max="5" width="10.57"/>
    <col customWidth="1" min="6" max="6" width="10.43"/>
    <col customWidth="1" min="7" max="7" width="10.71"/>
    <col customWidth="1" min="8" max="9" width="10.57"/>
    <col customWidth="1" min="10" max="10" width="9.71"/>
    <col customWidth="1" min="11" max="11" width="10.0"/>
    <col customWidth="1" min="12" max="12" width="10.57"/>
    <col customWidth="1" min="13" max="13" width="10.29"/>
    <col customWidth="1" min="14" max="14" width="9.86"/>
    <col customWidth="1" min="15" max="15" width="10.43"/>
    <col customWidth="1" min="16" max="17" width="10.0"/>
    <col customWidth="1" min="18" max="18" width="12.57"/>
    <col customWidth="1" min="19" max="19" width="12.71"/>
    <col customWidth="1" min="20" max="20" width="9.86"/>
    <col customWidth="1" min="21" max="22" width="12.71"/>
    <col customWidth="1" min="24" max="24" width="8.0"/>
  </cols>
  <sheetData>
    <row r="1" ht="40.5" customHeight="1">
      <c r="A1" s="1" t="s">
        <v>0</v>
      </c>
      <c r="B1" s="2"/>
      <c r="C1" s="3">
        <f>SUM(T35,T43,T50)</f>
        <v>10879.14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</row>
    <row r="2" ht="12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</row>
    <row r="3" ht="12.75" customHeigh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/>
      <c r="S3" s="10"/>
      <c r="T3" s="10" t="s">
        <v>1</v>
      </c>
      <c r="U3" s="10" t="s">
        <v>2</v>
      </c>
      <c r="V3" s="4"/>
    </row>
    <row r="4" ht="51.0" customHeight="1">
      <c r="A4" s="11" t="s">
        <v>3</v>
      </c>
      <c r="B4" s="12" t="s">
        <v>4</v>
      </c>
      <c r="C4" s="13"/>
      <c r="D4" s="12"/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4" t="s">
        <v>16</v>
      </c>
      <c r="Q4" s="14" t="s">
        <v>17</v>
      </c>
      <c r="R4" s="15" t="s">
        <v>18</v>
      </c>
      <c r="S4" s="15" t="s">
        <v>19</v>
      </c>
      <c r="T4" s="15" t="s">
        <v>20</v>
      </c>
      <c r="U4" s="15" t="s">
        <v>20</v>
      </c>
      <c r="V4" s="4"/>
    </row>
    <row r="5" ht="12.75" customHeight="1">
      <c r="A5" s="16"/>
      <c r="B5" s="12"/>
      <c r="C5" s="13"/>
      <c r="D5" s="17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5" t="s">
        <v>21</v>
      </c>
      <c r="S5" s="15" t="s">
        <v>22</v>
      </c>
      <c r="T5" s="15" t="s">
        <v>23</v>
      </c>
      <c r="U5" s="15" t="s">
        <v>24</v>
      </c>
      <c r="V5" s="4"/>
    </row>
    <row r="6" ht="13.5" customHeight="1">
      <c r="A6" s="18"/>
      <c r="B6" s="19"/>
      <c r="C6" s="20" t="s">
        <v>25</v>
      </c>
      <c r="D6" s="19" t="s">
        <v>26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1"/>
      <c r="S6" s="21"/>
      <c r="T6" s="21" t="s">
        <v>27</v>
      </c>
      <c r="U6" s="21" t="s">
        <v>27</v>
      </c>
      <c r="V6" s="4"/>
      <c r="W6" s="22"/>
    </row>
    <row r="7" ht="12.75" customHeight="1">
      <c r="A7" s="23"/>
      <c r="B7" s="24" t="s">
        <v>28</v>
      </c>
      <c r="C7" s="24"/>
      <c r="D7" s="24"/>
      <c r="E7" s="25"/>
      <c r="F7" s="26"/>
      <c r="G7" s="27"/>
      <c r="H7" s="27"/>
      <c r="I7" s="27"/>
      <c r="J7" s="27"/>
      <c r="K7" s="28"/>
      <c r="L7" s="28"/>
      <c r="M7" s="27"/>
      <c r="N7" s="27"/>
      <c r="O7" s="27"/>
      <c r="P7" s="29"/>
      <c r="Q7" s="24"/>
      <c r="R7" s="24"/>
      <c r="S7" s="24"/>
      <c r="T7" s="24"/>
      <c r="U7" s="30"/>
      <c r="V7" s="22"/>
      <c r="W7" s="31"/>
      <c r="X7" s="22"/>
    </row>
    <row r="8" ht="19.5" customHeight="1">
      <c r="A8" s="32">
        <v>44198.0</v>
      </c>
      <c r="B8" s="33" t="s">
        <v>29</v>
      </c>
      <c r="C8" s="34">
        <v>44.0</v>
      </c>
      <c r="D8" s="35" t="s">
        <v>30</v>
      </c>
      <c r="E8" s="36">
        <v>21.8</v>
      </c>
      <c r="F8" s="36">
        <v>40.0</v>
      </c>
      <c r="G8" s="37">
        <v>22.5</v>
      </c>
      <c r="H8" s="38">
        <v>45.0</v>
      </c>
      <c r="I8" s="36">
        <v>45.0</v>
      </c>
      <c r="J8" s="37">
        <v>18.0</v>
      </c>
      <c r="K8" s="37"/>
      <c r="L8" s="39">
        <v>30.0</v>
      </c>
      <c r="M8" s="37"/>
      <c r="N8" s="37">
        <v>18.0</v>
      </c>
      <c r="O8" s="37">
        <v>25.4</v>
      </c>
      <c r="P8" s="37"/>
      <c r="Q8" s="40">
        <v>25.0</v>
      </c>
      <c r="R8" s="41">
        <f t="shared" ref="R8:R14" si="1">IF(SUM(E8:Q8)&gt;0,ROUND(AVERAGE(E8:Q8),2),"")</f>
        <v>29.07</v>
      </c>
      <c r="S8" s="41">
        <f t="shared" ref="S8:S14" si="2">IF(COUNTA(E8:Q8)=1,R8,(IF(SUM(E8:Q8)&gt;0,ROUND(STDEV(E8:Q8),2),"")))</f>
        <v>10.54</v>
      </c>
      <c r="T8" s="42">
        <f t="shared" ref="T8:T14" si="3">IF(SUM(R8:S8)&gt;0,R8-S8,"")</f>
        <v>18.53</v>
      </c>
      <c r="U8" s="42">
        <f t="shared" ref="U8:U14" si="4">IF(SUM(R8:S8)&gt;0,SUM(R8:S8),"")</f>
        <v>39.61</v>
      </c>
      <c r="V8" s="22"/>
      <c r="W8" s="31"/>
      <c r="X8" s="22"/>
    </row>
    <row r="9" ht="19.5" customHeight="1">
      <c r="A9" s="43" t="s">
        <v>31</v>
      </c>
      <c r="B9" s="44" t="s">
        <v>32</v>
      </c>
      <c r="C9" s="45">
        <v>22.0</v>
      </c>
      <c r="D9" s="46" t="s">
        <v>30</v>
      </c>
      <c r="E9" s="47">
        <v>55.0</v>
      </c>
      <c r="F9" s="47">
        <v>68.0</v>
      </c>
      <c r="G9" s="48">
        <v>50.0</v>
      </c>
      <c r="H9" s="49">
        <v>90.0</v>
      </c>
      <c r="I9" s="47">
        <v>72.0</v>
      </c>
      <c r="J9" s="48">
        <v>39.8</v>
      </c>
      <c r="K9" s="48"/>
      <c r="L9" s="50"/>
      <c r="M9" s="48">
        <v>37.0</v>
      </c>
      <c r="N9" s="48">
        <v>40.0</v>
      </c>
      <c r="O9" s="48">
        <v>65.0</v>
      </c>
      <c r="P9" s="48">
        <v>55.0</v>
      </c>
      <c r="Q9" s="51">
        <v>50.0</v>
      </c>
      <c r="R9" s="52">
        <f t="shared" si="1"/>
        <v>56.53</v>
      </c>
      <c r="S9" s="52">
        <f t="shared" si="2"/>
        <v>16.09</v>
      </c>
      <c r="T9" s="53">
        <f t="shared" si="3"/>
        <v>40.44</v>
      </c>
      <c r="U9" s="53">
        <f t="shared" si="4"/>
        <v>72.62</v>
      </c>
      <c r="V9" s="22"/>
      <c r="W9" s="54"/>
      <c r="X9" s="55"/>
    </row>
    <row r="10" ht="19.5" customHeight="1">
      <c r="A10" s="56" t="s">
        <v>33</v>
      </c>
      <c r="B10" s="57" t="s">
        <v>34</v>
      </c>
      <c r="C10" s="58">
        <v>33.0</v>
      </c>
      <c r="D10" s="59" t="s">
        <v>30</v>
      </c>
      <c r="E10" s="60">
        <v>28.5</v>
      </c>
      <c r="F10" s="60">
        <v>40.0</v>
      </c>
      <c r="G10" s="61">
        <v>22.5</v>
      </c>
      <c r="H10" s="62">
        <v>55.0</v>
      </c>
      <c r="I10" s="60">
        <v>38.0</v>
      </c>
      <c r="J10" s="63"/>
      <c r="K10" s="61">
        <v>25.0</v>
      </c>
      <c r="L10" s="64">
        <v>48.8</v>
      </c>
      <c r="M10" s="61"/>
      <c r="N10" s="61">
        <v>19.5</v>
      </c>
      <c r="O10" s="61">
        <v>28.0</v>
      </c>
      <c r="P10" s="61">
        <v>25.0</v>
      </c>
      <c r="Q10" s="65">
        <v>25.0</v>
      </c>
      <c r="R10" s="66">
        <f t="shared" si="1"/>
        <v>32.3</v>
      </c>
      <c r="S10" s="66">
        <f t="shared" si="2"/>
        <v>11.54</v>
      </c>
      <c r="T10" s="67">
        <f t="shared" si="3"/>
        <v>20.76</v>
      </c>
      <c r="U10" s="67">
        <f t="shared" si="4"/>
        <v>43.84</v>
      </c>
      <c r="V10" s="22"/>
      <c r="W10" s="68"/>
      <c r="X10" s="69"/>
    </row>
    <row r="11" ht="19.5" customHeight="1">
      <c r="A11" s="43" t="s">
        <v>35</v>
      </c>
      <c r="B11" s="44" t="s">
        <v>36</v>
      </c>
      <c r="C11" s="45">
        <v>12.0</v>
      </c>
      <c r="D11" s="46" t="s">
        <v>30</v>
      </c>
      <c r="E11" s="47">
        <v>35.8</v>
      </c>
      <c r="F11" s="47">
        <v>46.0</v>
      </c>
      <c r="G11" s="48">
        <v>22.5</v>
      </c>
      <c r="H11" s="49">
        <v>60.0</v>
      </c>
      <c r="I11" s="47">
        <v>42.0</v>
      </c>
      <c r="J11" s="48">
        <v>29.99</v>
      </c>
      <c r="K11" s="48">
        <v>35.0</v>
      </c>
      <c r="L11" s="70">
        <v>52.5</v>
      </c>
      <c r="M11" s="48">
        <v>17.38</v>
      </c>
      <c r="N11" s="48">
        <v>22.0</v>
      </c>
      <c r="O11" s="48">
        <v>32.0</v>
      </c>
      <c r="P11" s="48">
        <v>40.0</v>
      </c>
      <c r="Q11" s="51">
        <v>35.0</v>
      </c>
      <c r="R11" s="52">
        <f t="shared" si="1"/>
        <v>36.17</v>
      </c>
      <c r="S11" s="52">
        <f t="shared" si="2"/>
        <v>12.18</v>
      </c>
      <c r="T11" s="53">
        <f t="shared" si="3"/>
        <v>23.99</v>
      </c>
      <c r="U11" s="53">
        <f t="shared" si="4"/>
        <v>48.35</v>
      </c>
      <c r="V11" s="22"/>
      <c r="W11" s="54"/>
      <c r="X11" s="55"/>
    </row>
    <row r="12" ht="19.5" customHeight="1">
      <c r="A12" s="56" t="s">
        <v>37</v>
      </c>
      <c r="B12" s="57" t="s">
        <v>38</v>
      </c>
      <c r="C12" s="58">
        <v>6.0</v>
      </c>
      <c r="D12" s="59" t="s">
        <v>30</v>
      </c>
      <c r="E12" s="60">
        <v>93.8</v>
      </c>
      <c r="F12" s="60">
        <v>110.0</v>
      </c>
      <c r="G12" s="61">
        <v>35.0</v>
      </c>
      <c r="H12" s="62">
        <v>110.0</v>
      </c>
      <c r="I12" s="60">
        <v>89.5</v>
      </c>
      <c r="J12" s="61">
        <v>35.0</v>
      </c>
      <c r="K12" s="65">
        <v>43.0</v>
      </c>
      <c r="L12" s="64">
        <v>61.67</v>
      </c>
      <c r="M12" s="61"/>
      <c r="N12" s="61"/>
      <c r="O12" s="61">
        <v>45.0</v>
      </c>
      <c r="P12" s="61">
        <v>55.0</v>
      </c>
      <c r="Q12" s="65">
        <v>50.0</v>
      </c>
      <c r="R12" s="66">
        <f t="shared" si="1"/>
        <v>66.18</v>
      </c>
      <c r="S12" s="66">
        <f t="shared" si="2"/>
        <v>29.13</v>
      </c>
      <c r="T12" s="67">
        <f t="shared" si="3"/>
        <v>37.05</v>
      </c>
      <c r="U12" s="67">
        <f t="shared" si="4"/>
        <v>95.31</v>
      </c>
      <c r="V12" s="22"/>
      <c r="W12" s="68"/>
      <c r="X12" s="69"/>
    </row>
    <row r="13" ht="19.5" customHeight="1">
      <c r="A13" s="43" t="s">
        <v>39</v>
      </c>
      <c r="B13" s="44" t="s">
        <v>40</v>
      </c>
      <c r="C13" s="45">
        <v>32.0</v>
      </c>
      <c r="D13" s="46" t="s">
        <v>30</v>
      </c>
      <c r="E13" s="47">
        <v>13.9</v>
      </c>
      <c r="F13" s="47">
        <v>25.0</v>
      </c>
      <c r="G13" s="48">
        <v>15.0</v>
      </c>
      <c r="H13" s="49">
        <v>20.0</v>
      </c>
      <c r="I13" s="47">
        <v>25.0</v>
      </c>
      <c r="J13" s="71"/>
      <c r="K13" s="72"/>
      <c r="L13" s="50"/>
      <c r="M13" s="71"/>
      <c r="N13" s="71"/>
      <c r="O13" s="71"/>
      <c r="P13" s="71"/>
      <c r="Q13" s="51">
        <v>20.0</v>
      </c>
      <c r="R13" s="52">
        <f t="shared" si="1"/>
        <v>19.82</v>
      </c>
      <c r="S13" s="52">
        <f t="shared" si="2"/>
        <v>4.73</v>
      </c>
      <c r="T13" s="53">
        <f t="shared" si="3"/>
        <v>15.09</v>
      </c>
      <c r="U13" s="53">
        <f t="shared" si="4"/>
        <v>24.55</v>
      </c>
      <c r="V13" s="22"/>
      <c r="W13" s="54"/>
      <c r="X13" s="55"/>
    </row>
    <row r="14" ht="19.5" customHeight="1">
      <c r="A14" s="56" t="s">
        <v>41</v>
      </c>
      <c r="B14" s="57" t="s">
        <v>42</v>
      </c>
      <c r="C14" s="58">
        <v>7.0</v>
      </c>
      <c r="D14" s="59" t="s">
        <v>30</v>
      </c>
      <c r="E14" s="60">
        <v>13.9</v>
      </c>
      <c r="F14" s="73">
        <v>25.0</v>
      </c>
      <c r="G14" s="61">
        <v>15.0</v>
      </c>
      <c r="H14" s="62">
        <v>20.0</v>
      </c>
      <c r="I14" s="73">
        <v>33.0</v>
      </c>
      <c r="J14" s="63"/>
      <c r="K14" s="74"/>
      <c r="L14" s="75"/>
      <c r="M14" s="63"/>
      <c r="N14" s="63"/>
      <c r="O14" s="63"/>
      <c r="P14" s="63"/>
      <c r="Q14" s="65">
        <v>20.0</v>
      </c>
      <c r="R14" s="66">
        <f t="shared" si="1"/>
        <v>21.15</v>
      </c>
      <c r="S14" s="66">
        <f t="shared" si="2"/>
        <v>7.05</v>
      </c>
      <c r="T14" s="67">
        <f t="shared" si="3"/>
        <v>14.1</v>
      </c>
      <c r="U14" s="67">
        <f t="shared" si="4"/>
        <v>28.2</v>
      </c>
      <c r="V14" s="22"/>
      <c r="W14" s="31"/>
      <c r="X14" s="22"/>
    </row>
    <row r="15" ht="12.75" customHeight="1">
      <c r="A15" s="76"/>
      <c r="B15" s="24" t="s">
        <v>43</v>
      </c>
      <c r="C15" s="24"/>
      <c r="D15" s="24"/>
      <c r="E15" s="25"/>
      <c r="F15" s="77"/>
      <c r="G15" s="27"/>
      <c r="H15" s="27"/>
      <c r="I15" s="78"/>
      <c r="J15" s="27"/>
      <c r="K15" s="28"/>
      <c r="L15" s="28"/>
      <c r="M15" s="27"/>
      <c r="N15" s="28"/>
      <c r="O15" s="28"/>
      <c r="P15" s="24"/>
      <c r="Q15" s="79"/>
      <c r="R15" s="24"/>
      <c r="S15" s="24"/>
      <c r="T15" s="24"/>
      <c r="U15" s="30"/>
      <c r="V15" s="22"/>
      <c r="W15" s="31"/>
      <c r="X15" s="22"/>
    </row>
    <row r="16" ht="19.5" customHeight="1">
      <c r="A16" s="80" t="s">
        <v>44</v>
      </c>
      <c r="B16" s="33" t="s">
        <v>29</v>
      </c>
      <c r="C16" s="34">
        <v>45.0</v>
      </c>
      <c r="D16" s="35" t="s">
        <v>30</v>
      </c>
      <c r="E16" s="36">
        <v>21.8</v>
      </c>
      <c r="F16" s="36">
        <v>40.0</v>
      </c>
      <c r="G16" s="37">
        <v>22.5</v>
      </c>
      <c r="H16" s="38">
        <v>45.0</v>
      </c>
      <c r="I16" s="36">
        <v>45.0</v>
      </c>
      <c r="J16" s="37">
        <v>18.0</v>
      </c>
      <c r="K16" s="37"/>
      <c r="L16" s="81">
        <v>30.0</v>
      </c>
      <c r="M16" s="37"/>
      <c r="N16" s="37">
        <v>18.0</v>
      </c>
      <c r="O16" s="37">
        <v>25.4</v>
      </c>
      <c r="P16" s="37"/>
      <c r="Q16" s="40">
        <v>25.0</v>
      </c>
      <c r="R16" s="41">
        <f t="shared" ref="R16:R21" si="5">IF(SUM(E16:Q16)&gt;0,ROUND(AVERAGE(E16:Q16),2),"")</f>
        <v>29.07</v>
      </c>
      <c r="S16" s="41">
        <f t="shared" ref="S16:S21" si="6">IF(COUNTA(E16:Q16)=1,R16,(IF(SUM(E16:Q16)&gt;0,ROUND(STDEV(E16:Q16),2),"")))</f>
        <v>10.54</v>
      </c>
      <c r="T16" s="42">
        <f t="shared" ref="T16:T21" si="7">IF(SUM(R16:S16)&gt;0,R16-S16,"")</f>
        <v>18.53</v>
      </c>
      <c r="U16" s="42">
        <f t="shared" ref="U16:U21" si="8">IF(SUM(R16:S16)&gt;0,SUM(R16:S16),"")</f>
        <v>39.61</v>
      </c>
      <c r="V16" s="22"/>
      <c r="W16" s="31"/>
      <c r="X16" s="22"/>
    </row>
    <row r="17" ht="19.5" customHeight="1">
      <c r="A17" s="43" t="s">
        <v>45</v>
      </c>
      <c r="B17" s="44" t="s">
        <v>32</v>
      </c>
      <c r="C17" s="45">
        <v>21.0</v>
      </c>
      <c r="D17" s="46" t="s">
        <v>30</v>
      </c>
      <c r="E17" s="47">
        <v>55.0</v>
      </c>
      <c r="F17" s="47">
        <v>68.0</v>
      </c>
      <c r="G17" s="48">
        <v>50.0</v>
      </c>
      <c r="H17" s="49">
        <v>90.0</v>
      </c>
      <c r="I17" s="47">
        <v>72.0</v>
      </c>
      <c r="J17" s="48">
        <v>39.8</v>
      </c>
      <c r="K17" s="48"/>
      <c r="L17" s="82"/>
      <c r="M17" s="48">
        <v>37.0</v>
      </c>
      <c r="N17" s="48">
        <v>40.0</v>
      </c>
      <c r="O17" s="48">
        <v>65.0</v>
      </c>
      <c r="P17" s="48">
        <v>55.0</v>
      </c>
      <c r="Q17" s="51">
        <v>50.0</v>
      </c>
      <c r="R17" s="52">
        <f t="shared" si="5"/>
        <v>56.53</v>
      </c>
      <c r="S17" s="52">
        <f t="shared" si="6"/>
        <v>16.09</v>
      </c>
      <c r="T17" s="53">
        <f t="shared" si="7"/>
        <v>40.44</v>
      </c>
      <c r="U17" s="53">
        <f t="shared" si="8"/>
        <v>72.62</v>
      </c>
      <c r="V17" s="22"/>
      <c r="W17" s="31"/>
      <c r="X17" s="22"/>
    </row>
    <row r="18" ht="19.5" customHeight="1">
      <c r="A18" s="56" t="s">
        <v>46</v>
      </c>
      <c r="B18" s="57" t="s">
        <v>34</v>
      </c>
      <c r="C18" s="58">
        <v>22.0</v>
      </c>
      <c r="D18" s="59" t="s">
        <v>30</v>
      </c>
      <c r="E18" s="60">
        <v>28.5</v>
      </c>
      <c r="F18" s="60">
        <v>40.0</v>
      </c>
      <c r="G18" s="61">
        <v>22.5</v>
      </c>
      <c r="H18" s="62">
        <v>55.0</v>
      </c>
      <c r="I18" s="60">
        <v>38.0</v>
      </c>
      <c r="J18" s="63"/>
      <c r="K18" s="61">
        <v>25.0</v>
      </c>
      <c r="L18" s="83">
        <v>48.8</v>
      </c>
      <c r="M18" s="61"/>
      <c r="N18" s="61">
        <v>19.5</v>
      </c>
      <c r="O18" s="61">
        <v>28.0</v>
      </c>
      <c r="P18" s="61">
        <v>25.0</v>
      </c>
      <c r="Q18" s="65">
        <v>25.0</v>
      </c>
      <c r="R18" s="66">
        <f t="shared" si="5"/>
        <v>32.3</v>
      </c>
      <c r="S18" s="66">
        <f t="shared" si="6"/>
        <v>11.54</v>
      </c>
      <c r="T18" s="67">
        <f t="shared" si="7"/>
        <v>20.76</v>
      </c>
      <c r="U18" s="67">
        <f t="shared" si="8"/>
        <v>43.84</v>
      </c>
      <c r="V18" s="22"/>
      <c r="W18" s="31"/>
      <c r="X18" s="22"/>
    </row>
    <row r="19" ht="19.5" customHeight="1">
      <c r="A19" s="43" t="s">
        <v>47</v>
      </c>
      <c r="B19" s="44" t="s">
        <v>36</v>
      </c>
      <c r="C19" s="45">
        <v>20.0</v>
      </c>
      <c r="D19" s="46" t="s">
        <v>30</v>
      </c>
      <c r="E19" s="47">
        <v>35.8</v>
      </c>
      <c r="F19" s="47">
        <v>46.0</v>
      </c>
      <c r="G19" s="48">
        <v>22.5</v>
      </c>
      <c r="H19" s="49">
        <v>60.0</v>
      </c>
      <c r="I19" s="47">
        <v>42.0</v>
      </c>
      <c r="J19" s="48">
        <v>29.99</v>
      </c>
      <c r="K19" s="48">
        <v>35.0</v>
      </c>
      <c r="L19" s="84">
        <v>52.5</v>
      </c>
      <c r="M19" s="48">
        <v>17.38</v>
      </c>
      <c r="N19" s="48">
        <v>22.0</v>
      </c>
      <c r="O19" s="48">
        <v>32.0</v>
      </c>
      <c r="P19" s="48">
        <v>40.0</v>
      </c>
      <c r="Q19" s="51">
        <v>35.0</v>
      </c>
      <c r="R19" s="52">
        <f t="shared" si="5"/>
        <v>36.17</v>
      </c>
      <c r="S19" s="52">
        <f t="shared" si="6"/>
        <v>12.18</v>
      </c>
      <c r="T19" s="53">
        <f t="shared" si="7"/>
        <v>23.99</v>
      </c>
      <c r="U19" s="53">
        <f t="shared" si="8"/>
        <v>48.35</v>
      </c>
      <c r="V19" s="22"/>
      <c r="W19" s="31"/>
      <c r="X19" s="22"/>
    </row>
    <row r="20" ht="19.5" customHeight="1">
      <c r="A20" s="56" t="s">
        <v>48</v>
      </c>
      <c r="B20" s="57" t="s">
        <v>40</v>
      </c>
      <c r="C20" s="58">
        <v>32.0</v>
      </c>
      <c r="D20" s="59" t="s">
        <v>30</v>
      </c>
      <c r="E20" s="60">
        <v>13.9</v>
      </c>
      <c r="F20" s="60">
        <v>25.0</v>
      </c>
      <c r="G20" s="61">
        <v>15.0</v>
      </c>
      <c r="H20" s="61">
        <v>20.0</v>
      </c>
      <c r="I20" s="60">
        <v>25.0</v>
      </c>
      <c r="J20" s="63"/>
      <c r="K20" s="63"/>
      <c r="L20" s="63"/>
      <c r="M20" s="85"/>
      <c r="N20" s="63"/>
      <c r="O20" s="63"/>
      <c r="P20" s="86"/>
      <c r="Q20" s="65">
        <v>20.0</v>
      </c>
      <c r="R20" s="66">
        <f t="shared" si="5"/>
        <v>19.82</v>
      </c>
      <c r="S20" s="66">
        <f t="shared" si="6"/>
        <v>4.73</v>
      </c>
      <c r="T20" s="67">
        <f t="shared" si="7"/>
        <v>15.09</v>
      </c>
      <c r="U20" s="67">
        <f t="shared" si="8"/>
        <v>24.55</v>
      </c>
      <c r="V20" s="22"/>
      <c r="W20" s="31"/>
      <c r="X20" s="22"/>
    </row>
    <row r="21" ht="19.5" customHeight="1">
      <c r="A21" s="43" t="s">
        <v>49</v>
      </c>
      <c r="B21" s="44" t="s">
        <v>42</v>
      </c>
      <c r="C21" s="45">
        <v>5.0</v>
      </c>
      <c r="D21" s="45" t="s">
        <v>30</v>
      </c>
      <c r="E21" s="47">
        <v>13.9</v>
      </c>
      <c r="F21" s="47">
        <v>25.0</v>
      </c>
      <c r="G21" s="48">
        <v>15.0</v>
      </c>
      <c r="H21" s="48">
        <v>20.0</v>
      </c>
      <c r="I21" s="47">
        <v>33.0</v>
      </c>
      <c r="J21" s="71"/>
      <c r="K21" s="71"/>
      <c r="L21" s="87"/>
      <c r="M21" s="88"/>
      <c r="N21" s="71"/>
      <c r="O21" s="71"/>
      <c r="P21" s="89"/>
      <c r="Q21" s="51">
        <v>20.0</v>
      </c>
      <c r="R21" s="52">
        <f t="shared" si="5"/>
        <v>21.15</v>
      </c>
      <c r="S21" s="52">
        <f t="shared" si="6"/>
        <v>7.05</v>
      </c>
      <c r="T21" s="53">
        <f t="shared" si="7"/>
        <v>14.1</v>
      </c>
      <c r="U21" s="53">
        <f t="shared" si="8"/>
        <v>28.2</v>
      </c>
      <c r="V21" s="22"/>
      <c r="W21" s="31"/>
      <c r="X21" s="22"/>
    </row>
    <row r="22" ht="12.75" customHeight="1">
      <c r="A22" s="76"/>
      <c r="B22" s="24" t="s">
        <v>50</v>
      </c>
      <c r="C22" s="24"/>
      <c r="D22" s="24"/>
      <c r="E22" s="25"/>
      <c r="F22" s="90"/>
      <c r="G22" s="27"/>
      <c r="H22" s="27"/>
      <c r="I22" s="25"/>
      <c r="J22" s="27"/>
      <c r="K22" s="28"/>
      <c r="L22" s="28"/>
      <c r="M22" s="27"/>
      <c r="N22" s="28"/>
      <c r="O22" s="28"/>
      <c r="P22" s="24"/>
      <c r="Q22" s="79"/>
      <c r="R22" s="24"/>
      <c r="S22" s="24"/>
      <c r="T22" s="24"/>
      <c r="U22" s="30"/>
      <c r="V22" s="22"/>
      <c r="W22" s="31"/>
      <c r="X22" s="22"/>
    </row>
    <row r="23" ht="19.5" customHeight="1">
      <c r="A23" s="80" t="s">
        <v>51</v>
      </c>
      <c r="B23" s="33" t="s">
        <v>29</v>
      </c>
      <c r="C23" s="34">
        <v>14.0</v>
      </c>
      <c r="D23" s="35" t="s">
        <v>30</v>
      </c>
      <c r="E23" s="36">
        <v>21.8</v>
      </c>
      <c r="F23" s="36">
        <v>40.0</v>
      </c>
      <c r="G23" s="37">
        <v>22.5</v>
      </c>
      <c r="H23" s="38">
        <v>45.0</v>
      </c>
      <c r="I23" s="36">
        <v>45.0</v>
      </c>
      <c r="J23" s="37">
        <v>18.0</v>
      </c>
      <c r="K23" s="37"/>
      <c r="L23" s="81">
        <v>30.0</v>
      </c>
      <c r="M23" s="37"/>
      <c r="N23" s="37">
        <v>18.0</v>
      </c>
      <c r="O23" s="37">
        <v>25.4</v>
      </c>
      <c r="P23" s="37"/>
      <c r="Q23" s="40">
        <v>25.0</v>
      </c>
      <c r="R23" s="41">
        <f t="shared" ref="R23:R28" si="9">IF(SUM(E23:Q23)&gt;0,ROUND(AVERAGE(E23:Q23),2),"")</f>
        <v>29.07</v>
      </c>
      <c r="S23" s="41">
        <f t="shared" ref="S23:S28" si="10">IF(COUNTA(E23:Q23)=1,R23,(IF(SUM(E23:Q23)&gt;0,ROUND(STDEV(E23:Q23),2),"")))</f>
        <v>10.54</v>
      </c>
      <c r="T23" s="42">
        <f t="shared" ref="T23:T28" si="11">IF(SUM(R23:S23)&gt;0,R23-S23,"")</f>
        <v>18.53</v>
      </c>
      <c r="U23" s="42">
        <f t="shared" ref="U23:U28" si="12">IF(SUM(R23:S23)&gt;0,SUM(R23:S23),"")</f>
        <v>39.61</v>
      </c>
      <c r="V23" s="22"/>
      <c r="W23" s="31"/>
      <c r="X23" s="22"/>
    </row>
    <row r="24" ht="19.5" customHeight="1">
      <c r="A24" s="43" t="s">
        <v>52</v>
      </c>
      <c r="B24" s="44" t="s">
        <v>32</v>
      </c>
      <c r="C24" s="45">
        <v>5.0</v>
      </c>
      <c r="D24" s="46" t="s">
        <v>30</v>
      </c>
      <c r="E24" s="47">
        <v>55.0</v>
      </c>
      <c r="F24" s="47">
        <v>68.0</v>
      </c>
      <c r="G24" s="48">
        <v>50.0</v>
      </c>
      <c r="H24" s="49">
        <v>90.0</v>
      </c>
      <c r="I24" s="47">
        <v>72.0</v>
      </c>
      <c r="J24" s="48">
        <v>39.8</v>
      </c>
      <c r="K24" s="48"/>
      <c r="L24" s="82"/>
      <c r="M24" s="48">
        <v>37.0</v>
      </c>
      <c r="N24" s="48">
        <v>40.0</v>
      </c>
      <c r="O24" s="48">
        <v>65.0</v>
      </c>
      <c r="P24" s="48">
        <v>55.0</v>
      </c>
      <c r="Q24" s="51">
        <v>50.0</v>
      </c>
      <c r="R24" s="52">
        <f t="shared" si="9"/>
        <v>56.53</v>
      </c>
      <c r="S24" s="52">
        <f t="shared" si="10"/>
        <v>16.09</v>
      </c>
      <c r="T24" s="53">
        <f t="shared" si="11"/>
        <v>40.44</v>
      </c>
      <c r="U24" s="53">
        <f t="shared" si="12"/>
        <v>72.62</v>
      </c>
      <c r="V24" s="22"/>
      <c r="W24" s="31"/>
      <c r="X24" s="22"/>
    </row>
    <row r="25" ht="19.5" customHeight="1">
      <c r="A25" s="56" t="s">
        <v>53</v>
      </c>
      <c r="B25" s="57" t="s">
        <v>34</v>
      </c>
      <c r="C25" s="58">
        <v>13.0</v>
      </c>
      <c r="D25" s="59" t="s">
        <v>30</v>
      </c>
      <c r="E25" s="60">
        <v>28.5</v>
      </c>
      <c r="F25" s="60">
        <v>40.0</v>
      </c>
      <c r="G25" s="61">
        <v>22.5</v>
      </c>
      <c r="H25" s="62">
        <v>55.0</v>
      </c>
      <c r="I25" s="60">
        <v>38.0</v>
      </c>
      <c r="J25" s="63"/>
      <c r="K25" s="61">
        <v>25.0</v>
      </c>
      <c r="L25" s="83">
        <v>48.8</v>
      </c>
      <c r="M25" s="61"/>
      <c r="N25" s="61">
        <v>19.5</v>
      </c>
      <c r="O25" s="61">
        <v>28.0</v>
      </c>
      <c r="P25" s="61">
        <v>25.0</v>
      </c>
      <c r="Q25" s="65">
        <v>25.0</v>
      </c>
      <c r="R25" s="66">
        <f t="shared" si="9"/>
        <v>32.3</v>
      </c>
      <c r="S25" s="66">
        <f t="shared" si="10"/>
        <v>11.54</v>
      </c>
      <c r="T25" s="67">
        <f t="shared" si="11"/>
        <v>20.76</v>
      </c>
      <c r="U25" s="67">
        <f t="shared" si="12"/>
        <v>43.84</v>
      </c>
      <c r="V25" s="22"/>
      <c r="W25" s="31"/>
      <c r="X25" s="22"/>
    </row>
    <row r="26" ht="19.5" customHeight="1">
      <c r="A26" s="43" t="s">
        <v>54</v>
      </c>
      <c r="B26" s="44" t="s">
        <v>36</v>
      </c>
      <c r="C26" s="45">
        <v>2.0</v>
      </c>
      <c r="D26" s="46" t="s">
        <v>30</v>
      </c>
      <c r="E26" s="47">
        <v>35.8</v>
      </c>
      <c r="F26" s="47">
        <v>46.0</v>
      </c>
      <c r="G26" s="48">
        <v>22.5</v>
      </c>
      <c r="H26" s="49">
        <v>60.0</v>
      </c>
      <c r="I26" s="47">
        <v>42.0</v>
      </c>
      <c r="J26" s="48">
        <v>29.99</v>
      </c>
      <c r="K26" s="48">
        <v>35.0</v>
      </c>
      <c r="L26" s="84">
        <v>52.5</v>
      </c>
      <c r="M26" s="48">
        <v>17.38</v>
      </c>
      <c r="N26" s="48">
        <v>22.0</v>
      </c>
      <c r="O26" s="48">
        <v>32.0</v>
      </c>
      <c r="P26" s="48">
        <v>40.0</v>
      </c>
      <c r="Q26" s="51">
        <v>35.0</v>
      </c>
      <c r="R26" s="52">
        <f t="shared" si="9"/>
        <v>36.17</v>
      </c>
      <c r="S26" s="52">
        <f t="shared" si="10"/>
        <v>12.18</v>
      </c>
      <c r="T26" s="53">
        <f t="shared" si="11"/>
        <v>23.99</v>
      </c>
      <c r="U26" s="53">
        <f t="shared" si="12"/>
        <v>48.35</v>
      </c>
      <c r="V26" s="22"/>
      <c r="W26" s="31"/>
      <c r="X26" s="22"/>
    </row>
    <row r="27" ht="19.5" customHeight="1">
      <c r="A27" s="56" t="s">
        <v>55</v>
      </c>
      <c r="B27" s="57" t="s">
        <v>40</v>
      </c>
      <c r="C27" s="58">
        <v>14.0</v>
      </c>
      <c r="D27" s="59" t="s">
        <v>30</v>
      </c>
      <c r="E27" s="60">
        <v>13.9</v>
      </c>
      <c r="F27" s="60">
        <v>25.0</v>
      </c>
      <c r="G27" s="61">
        <v>15.0</v>
      </c>
      <c r="H27" s="61">
        <v>20.0</v>
      </c>
      <c r="I27" s="60">
        <v>25.0</v>
      </c>
      <c r="J27" s="63"/>
      <c r="K27" s="63"/>
      <c r="L27" s="63"/>
      <c r="M27" s="85"/>
      <c r="N27" s="63"/>
      <c r="O27" s="63"/>
      <c r="P27" s="86"/>
      <c r="Q27" s="61">
        <v>20.0</v>
      </c>
      <c r="R27" s="66">
        <f t="shared" si="9"/>
        <v>19.82</v>
      </c>
      <c r="S27" s="66">
        <f t="shared" si="10"/>
        <v>4.73</v>
      </c>
      <c r="T27" s="67">
        <f t="shared" si="11"/>
        <v>15.09</v>
      </c>
      <c r="U27" s="67">
        <f t="shared" si="12"/>
        <v>24.55</v>
      </c>
      <c r="V27" s="22"/>
      <c r="W27" s="31"/>
      <c r="X27" s="22"/>
    </row>
    <row r="28" ht="19.5" customHeight="1">
      <c r="A28" s="43" t="s">
        <v>56</v>
      </c>
      <c r="B28" s="44" t="s">
        <v>42</v>
      </c>
      <c r="C28" s="45">
        <v>3.0</v>
      </c>
      <c r="D28" s="45" t="s">
        <v>30</v>
      </c>
      <c r="E28" s="47">
        <v>13.9</v>
      </c>
      <c r="F28" s="47">
        <v>25.0</v>
      </c>
      <c r="G28" s="48">
        <v>15.0</v>
      </c>
      <c r="H28" s="48">
        <v>20.0</v>
      </c>
      <c r="I28" s="47">
        <v>33.0</v>
      </c>
      <c r="J28" s="71"/>
      <c r="K28" s="71"/>
      <c r="L28" s="87"/>
      <c r="M28" s="88"/>
      <c r="N28" s="71"/>
      <c r="O28" s="71"/>
      <c r="P28" s="89"/>
      <c r="Q28" s="48">
        <v>20.0</v>
      </c>
      <c r="R28" s="52">
        <f t="shared" si="9"/>
        <v>21.15</v>
      </c>
      <c r="S28" s="52">
        <f t="shared" si="10"/>
        <v>7.05</v>
      </c>
      <c r="T28" s="53">
        <f t="shared" si="11"/>
        <v>14.1</v>
      </c>
      <c r="U28" s="53">
        <f t="shared" si="12"/>
        <v>28.2</v>
      </c>
      <c r="V28" s="22"/>
      <c r="W28" s="31"/>
      <c r="X28" s="22"/>
    </row>
    <row r="29" ht="13.5" customHeight="1">
      <c r="A29" s="91"/>
      <c r="B29" s="91"/>
      <c r="C29" s="92"/>
      <c r="D29" s="92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</row>
    <row r="30" ht="13.5" customHeight="1">
      <c r="C30" s="93"/>
      <c r="D30" s="93"/>
    </row>
    <row r="31" ht="12.75" customHeight="1">
      <c r="A31" s="7"/>
      <c r="B31" s="8"/>
      <c r="C31" s="9"/>
      <c r="D31" s="94"/>
      <c r="E31" s="8" t="str">
        <f>IF('DADOS e Estimativa'!E3="","",'DADOS e Estimativa'!E3)</f>
        <v/>
      </c>
      <c r="F31" s="8" t="str">
        <f>IF('DADOS e Estimativa'!F3="","",'DADOS e Estimativa'!F3)</f>
        <v/>
      </c>
      <c r="G31" s="8" t="str">
        <f>IF('DADOS e Estimativa'!G3="","",'DADOS e Estimativa'!G3)</f>
        <v/>
      </c>
      <c r="H31" s="94" t="str">
        <f>IF('DADOS e Estimativa'!H3="","",'DADOS e Estimativa'!H3)</f>
        <v/>
      </c>
      <c r="I31" s="95"/>
      <c r="J31" s="8" t="str">
        <f>IF('DADOS e Estimativa'!J3="","",'DADOS e Estimativa'!J3)</f>
        <v/>
      </c>
      <c r="K31" s="8" t="str">
        <f>IF('DADOS e Estimativa'!K3="","",'DADOS e Estimativa'!K3)</f>
        <v/>
      </c>
      <c r="L31" s="8" t="str">
        <f>IF('DADOS e Estimativa'!L3="","",'DADOS e Estimativa'!L3)</f>
        <v/>
      </c>
      <c r="M31" s="8" t="str">
        <f>IF('DADOS e Estimativa'!M3="","",'DADOS e Estimativa'!M3)</f>
        <v/>
      </c>
      <c r="N31" s="8" t="str">
        <f>IF('DADOS e Estimativa'!N3="","",'DADOS e Estimativa'!N3)</f>
        <v/>
      </c>
      <c r="O31" s="8" t="str">
        <f>IF('DADOS e Estimativa'!O3="","",'DADOS e Estimativa'!O3)</f>
        <v/>
      </c>
      <c r="P31" s="8" t="str">
        <f>IF('DADOS e Estimativa'!P3="","",'DADOS e Estimativa'!P3)</f>
        <v/>
      </c>
      <c r="Q31" s="8" t="str">
        <f>IF('DADOS e Estimativa'!Q3="","",'DADOS e Estimativa'!Q3)</f>
        <v/>
      </c>
      <c r="R31" s="96"/>
      <c r="S31" s="97"/>
      <c r="T31" s="96"/>
      <c r="U31" s="97"/>
    </row>
    <row r="32" ht="41.25" customHeight="1">
      <c r="A32" s="16" t="s">
        <v>57</v>
      </c>
      <c r="B32" s="12" t="s">
        <v>4</v>
      </c>
      <c r="C32" s="13"/>
      <c r="D32" s="98"/>
      <c r="E32" s="99" t="str">
        <f>IF('DADOS e Estimativa'!E4="","",'DADOS e Estimativa'!E4)</f>
        <v>Adeseg</v>
      </c>
      <c r="F32" s="99" t="str">
        <f>IF('DADOS e Estimativa'!F4="","",'DADOS e Estimativa'!F4)</f>
        <v>Brasfire</v>
      </c>
      <c r="G32" s="99" t="str">
        <f>IF('DADOS e Estimativa'!G4="","",'DADOS e Estimativa'!G4)</f>
        <v>Diamante</v>
      </c>
      <c r="H32" s="100" t="str">
        <f>IF('DADOS e Estimativa'!H4="","",'DADOS e Estimativa'!H4)</f>
        <v>Siglafire</v>
      </c>
      <c r="I32" s="100" t="str">
        <f>IF('DADOS e Estimativa'!I4="","",'DADOS e Estimativa'!I4)</f>
        <v>Extinfogo</v>
      </c>
      <c r="J32" s="99" t="str">
        <f>IF('DADOS e Estimativa'!J4="","",'DADOS e Estimativa'!J4)</f>
        <v>Banco de Preços 1</v>
      </c>
      <c r="K32" s="99" t="str">
        <f>IF('DADOS e Estimativa'!K4="","",'DADOS e Estimativa'!K4)</f>
        <v>Banco de Preços 2</v>
      </c>
      <c r="L32" s="99" t="str">
        <f>IF('DADOS e Estimativa'!L4="","",'DADOS e Estimativa'!L4)</f>
        <v>Banco de Preços 3</v>
      </c>
      <c r="M32" s="99" t="str">
        <f>IF('DADOS e Estimativa'!M4="","",'DADOS e Estimativa'!M4)</f>
        <v>Banco de Preços 4</v>
      </c>
      <c r="N32" s="99" t="str">
        <f>IF('DADOS e Estimativa'!N4="","",'DADOS e Estimativa'!N4)</f>
        <v>Banco de Preços 5</v>
      </c>
      <c r="O32" s="99" t="str">
        <f>IF('DADOS e Estimativa'!O4="","",'DADOS e Estimativa'!O4)</f>
        <v>Banco de Preços 6</v>
      </c>
      <c r="P32" s="99" t="str">
        <f>IF('DADOS e Estimativa'!P4="","",'DADOS e Estimativa'!P4)</f>
        <v>Banco de Preços 7</v>
      </c>
      <c r="Q32" s="99" t="str">
        <f>IF('DADOS e Estimativa'!Q4="","",'DADOS e Estimativa'!Q4)</f>
        <v>Banco de Preços 8</v>
      </c>
      <c r="R32" s="101" t="s">
        <v>58</v>
      </c>
      <c r="S32" s="102"/>
      <c r="T32" s="101"/>
      <c r="U32" s="102"/>
    </row>
    <row r="33" ht="12.75" customHeight="1">
      <c r="A33" s="16"/>
      <c r="B33" s="12"/>
      <c r="C33" s="13"/>
      <c r="D33" s="103" t="str">
        <f>D5</f>
        <v/>
      </c>
      <c r="E33" s="12" t="str">
        <f>IF('DADOS e Estimativa'!E5="","",'DADOS e Estimativa'!E5)</f>
        <v/>
      </c>
      <c r="F33" s="12" t="str">
        <f>IF('DADOS e Estimativa'!F5="","",'DADOS e Estimativa'!F5)</f>
        <v/>
      </c>
      <c r="G33" s="12" t="str">
        <f>IF('DADOS e Estimativa'!G5="","",'DADOS e Estimativa'!G5)</f>
        <v/>
      </c>
      <c r="H33" s="104" t="str">
        <f>IF('DADOS e Estimativa'!H5="","",'DADOS e Estimativa'!H5)</f>
        <v/>
      </c>
      <c r="I33" s="105"/>
      <c r="J33" s="12" t="str">
        <f>IF('DADOS e Estimativa'!J5="","",'DADOS e Estimativa'!J5)</f>
        <v/>
      </c>
      <c r="K33" s="12" t="str">
        <f>IF('DADOS e Estimativa'!K5="","",'DADOS e Estimativa'!K5)</f>
        <v/>
      </c>
      <c r="L33" s="12" t="str">
        <f>IF('DADOS e Estimativa'!L5="","",'DADOS e Estimativa'!L5)</f>
        <v/>
      </c>
      <c r="M33" s="12" t="str">
        <f>IF('DADOS e Estimativa'!M5="","",'DADOS e Estimativa'!M5)</f>
        <v/>
      </c>
      <c r="N33" s="12" t="str">
        <f>IF('DADOS e Estimativa'!N5="","",'DADOS e Estimativa'!N5)</f>
        <v/>
      </c>
      <c r="O33" s="12" t="str">
        <f>IF('DADOS e Estimativa'!O5="","",'DADOS e Estimativa'!O5)</f>
        <v/>
      </c>
      <c r="P33" s="12" t="str">
        <f>IF('DADOS e Estimativa'!P5="","",'DADOS e Estimativa'!P5)</f>
        <v/>
      </c>
      <c r="Q33" s="12" t="str">
        <f>IF('DADOS e Estimativa'!Q5="","",'DADOS e Estimativa'!Q5)</f>
        <v/>
      </c>
      <c r="R33" s="101" t="s">
        <v>59</v>
      </c>
      <c r="S33" s="102"/>
      <c r="T33" s="101" t="s">
        <v>60</v>
      </c>
      <c r="U33" s="102"/>
    </row>
    <row r="34" ht="13.5" customHeight="1">
      <c r="A34" s="18"/>
      <c r="B34" s="19"/>
      <c r="C34" s="20" t="s">
        <v>25</v>
      </c>
      <c r="D34" s="106" t="s">
        <v>26</v>
      </c>
      <c r="E34" s="19" t="str">
        <f>IF('DADOS e Estimativa'!E6="","",'DADOS e Estimativa'!E6)</f>
        <v/>
      </c>
      <c r="F34" s="19" t="str">
        <f>IF('DADOS e Estimativa'!F6="","",'DADOS e Estimativa'!F6)</f>
        <v/>
      </c>
      <c r="G34" s="19" t="str">
        <f>IF('DADOS e Estimativa'!G6="","",'DADOS e Estimativa'!G6)</f>
        <v/>
      </c>
      <c r="H34" s="106" t="str">
        <f>IF('DADOS e Estimativa'!H6="","",'DADOS e Estimativa'!H6)</f>
        <v/>
      </c>
      <c r="I34" s="107"/>
      <c r="J34" s="19" t="str">
        <f>IF('DADOS e Estimativa'!J6="","",'DADOS e Estimativa'!J6)</f>
        <v/>
      </c>
      <c r="K34" s="19" t="str">
        <f>IF('DADOS e Estimativa'!K6="","",'DADOS e Estimativa'!K6)</f>
        <v/>
      </c>
      <c r="L34" s="19" t="str">
        <f>IF('DADOS e Estimativa'!L6="","",'DADOS e Estimativa'!L6)</f>
        <v/>
      </c>
      <c r="M34" s="19" t="str">
        <f>IF('DADOS e Estimativa'!M6="","",'DADOS e Estimativa'!M6)</f>
        <v/>
      </c>
      <c r="N34" s="19" t="str">
        <f>IF('DADOS e Estimativa'!N6="","",'DADOS e Estimativa'!N6)</f>
        <v/>
      </c>
      <c r="O34" s="19" t="str">
        <f>IF('DADOS e Estimativa'!O6="","",'DADOS e Estimativa'!O6)</f>
        <v/>
      </c>
      <c r="P34" s="19" t="str">
        <f>IF('DADOS e Estimativa'!P6="","",'DADOS e Estimativa'!P6)</f>
        <v/>
      </c>
      <c r="Q34" s="19" t="str">
        <f>IF('DADOS e Estimativa'!Q6="","",'DADOS e Estimativa'!Q6)</f>
        <v/>
      </c>
      <c r="R34" s="108"/>
      <c r="S34" s="109"/>
      <c r="T34" s="108"/>
      <c r="U34" s="109"/>
    </row>
    <row r="35" ht="12.75" customHeight="1">
      <c r="A35" s="110"/>
      <c r="B35" s="29" t="str">
        <f>B7</f>
        <v>Circunscrição II (Grupo II)</v>
      </c>
      <c r="C35" s="29"/>
      <c r="D35" s="2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11"/>
      <c r="S35" s="111"/>
      <c r="T35" s="112">
        <f>SUM(T36:T42)</f>
        <v>4957.8</v>
      </c>
      <c r="U35" s="113"/>
    </row>
    <row r="36" ht="19.5" customHeight="1">
      <c r="A36" s="114">
        <f>IF('DADOS e Estimativa'!A8="","",'DADOS e Estimativa'!A8)</f>
        <v>44198</v>
      </c>
      <c r="B36" s="33" t="str">
        <f>IF('DADOS e Estimativa'!B8="","",'DADOS e Estimativa'!B8)</f>
        <v>Manutenção em extintor de Água Pressurizada 10 L</v>
      </c>
      <c r="C36" s="115">
        <f>IF('DADOS e Estimativa'!C8="","",'DADOS e Estimativa'!C8)</f>
        <v>44</v>
      </c>
      <c r="D36" s="115" t="str">
        <f>IF('DADOS e Estimativa'!D8="","",'DADOS e Estimativa'!D8)</f>
        <v>unid.</v>
      </c>
      <c r="E36" s="116">
        <f>IF('DADOS e Estimativa'!E8&gt;0,IF(AND('DADOS e Estimativa'!$T8&lt;='DADOS e Estimativa'!E8,'DADOS e Estimativa'!E8&lt;='DADOS e Estimativa'!$U8),'DADOS e Estimativa'!E8,"excluído*"),"")</f>
        <v>21.8</v>
      </c>
      <c r="F36" s="117" t="str">
        <f>IF('DADOS e Estimativa'!F8&gt;0,IF(AND('DADOS e Estimativa'!$T8&lt;='DADOS e Estimativa'!F8,'DADOS e Estimativa'!F8&lt;='DADOS e Estimativa'!$U8),'DADOS e Estimativa'!F8,"excluído*"),"")</f>
        <v>excluído*</v>
      </c>
      <c r="G36" s="117">
        <f>IF('DADOS e Estimativa'!G8&gt;0,IF(AND('DADOS e Estimativa'!$T8&lt;='DADOS e Estimativa'!G8,'DADOS e Estimativa'!G8&lt;='DADOS e Estimativa'!$U8),'DADOS e Estimativa'!G8,"excluído*"),"")</f>
        <v>22.5</v>
      </c>
      <c r="H36" s="117" t="str">
        <f>IF('DADOS e Estimativa'!H8&gt;0,IF(AND('DADOS e Estimativa'!$T8&lt;='DADOS e Estimativa'!H8,'DADOS e Estimativa'!H8&lt;='DADOS e Estimativa'!$U8),'DADOS e Estimativa'!H8,"excluído*"),"")</f>
        <v>excluído*</v>
      </c>
      <c r="I36" s="117" t="str">
        <f>IF('DADOS e Estimativa'!I8&gt;0,IF(AND('DADOS e Estimativa'!$T8&lt;='DADOS e Estimativa'!I8,'DADOS e Estimativa'!I8&lt;='DADOS e Estimativa'!$U8),'DADOS e Estimativa'!I8,"excluído*"),"")</f>
        <v>excluído*</v>
      </c>
      <c r="J36" s="117" t="str">
        <f>IF('DADOS e Estimativa'!J8&gt;0,IF(AND('DADOS e Estimativa'!$T8&lt;='DADOS e Estimativa'!J8,'DADOS e Estimativa'!J8&lt;='DADOS e Estimativa'!$U8),'DADOS e Estimativa'!J8,"excluído*"),"")</f>
        <v>excluído*</v>
      </c>
      <c r="K36" s="117" t="str">
        <f>IF('DADOS e Estimativa'!K8&gt;0,IF(AND('DADOS e Estimativa'!$T8&lt;='DADOS e Estimativa'!K8,'DADOS e Estimativa'!K8&lt;='DADOS e Estimativa'!$U8),'DADOS e Estimativa'!K8,"excluído*"),"")</f>
        <v/>
      </c>
      <c r="L36" s="117">
        <f>IF('DADOS e Estimativa'!L8&gt;0,IF(AND('DADOS e Estimativa'!$T8&lt;='DADOS e Estimativa'!L8,'DADOS e Estimativa'!L8&lt;='DADOS e Estimativa'!$U8),'DADOS e Estimativa'!L8,"excluído*"),"")</f>
        <v>30</v>
      </c>
      <c r="M36" s="117" t="str">
        <f>IF('DADOS e Estimativa'!M8&gt;0,IF(AND('DADOS e Estimativa'!$T8&lt;='DADOS e Estimativa'!M8,'DADOS e Estimativa'!M8&lt;='DADOS e Estimativa'!$U8),'DADOS e Estimativa'!M8,"excluído*"),"")</f>
        <v/>
      </c>
      <c r="N36" s="117" t="str">
        <f>IF('DADOS e Estimativa'!N8&gt;0,IF(AND('DADOS e Estimativa'!$T8&lt;='DADOS e Estimativa'!N8,'DADOS e Estimativa'!N8&lt;='DADOS e Estimativa'!$U8),'DADOS e Estimativa'!N8,"excluído*"),"")</f>
        <v>excluído*</v>
      </c>
      <c r="O36" s="117">
        <f>IF('DADOS e Estimativa'!O8&gt;0,IF(AND('DADOS e Estimativa'!$T8&lt;='DADOS e Estimativa'!O8,'DADOS e Estimativa'!O8&lt;='DADOS e Estimativa'!$U8),'DADOS e Estimativa'!O8,"excluído*"),"")</f>
        <v>25.4</v>
      </c>
      <c r="P36" s="117" t="str">
        <f>IF('DADOS e Estimativa'!P8&gt;0,IF(AND('DADOS e Estimativa'!$T8&lt;='DADOS e Estimativa'!P8,'DADOS e Estimativa'!P8&lt;='DADOS e Estimativa'!$U8),'DADOS e Estimativa'!P8,"excluído*"),"")</f>
        <v/>
      </c>
      <c r="Q36" s="117">
        <f>IF('DADOS e Estimativa'!Q8&gt;0,IF(AND('DADOS e Estimativa'!$T8&lt;='DADOS e Estimativa'!Q8,'DADOS e Estimativa'!Q8&lt;='DADOS e Estimativa'!$U8),'DADOS e Estimativa'!Q8,"excluído*"),"")</f>
        <v>25</v>
      </c>
      <c r="R36" s="118">
        <f t="shared" ref="R36:R42" si="13">IF(SUM(E36:Q36)&gt;0,ROUND(AVERAGE(E36:Q36),2),"")</f>
        <v>24.94</v>
      </c>
      <c r="S36" s="119"/>
      <c r="T36" s="120">
        <f t="shared" ref="T36:T42" si="14">IF(R36&lt;&gt;"",R36*C36,"")</f>
        <v>1097.36</v>
      </c>
      <c r="U36" s="119"/>
    </row>
    <row r="37" ht="19.5" customHeight="1">
      <c r="A37" s="121" t="str">
        <f>IF('DADOS e Estimativa'!A9="","",'DADOS e Estimativa'!A9)</f>
        <v>2-2</v>
      </c>
      <c r="B37" s="122" t="str">
        <f>IF('DADOS e Estimativa'!B9="","",'DADOS e Estimativa'!B9)</f>
        <v>Manutenção em extintor de Gás Carbônico 06 Kg</v>
      </c>
      <c r="C37" s="123">
        <f>IF('DADOS e Estimativa'!C9="","",'DADOS e Estimativa'!C9)</f>
        <v>22</v>
      </c>
      <c r="D37" s="123" t="str">
        <f>IF('DADOS e Estimativa'!D9="","",'DADOS e Estimativa'!D9)</f>
        <v>unid.</v>
      </c>
      <c r="E37" s="124">
        <f>IF('DADOS e Estimativa'!E9&gt;0,IF(AND('DADOS e Estimativa'!$T9&lt;='DADOS e Estimativa'!E9,'DADOS e Estimativa'!E9&lt;='DADOS e Estimativa'!$U9),'DADOS e Estimativa'!E9,"excluído*"),"")</f>
        <v>55</v>
      </c>
      <c r="F37" s="125">
        <f>IF('DADOS e Estimativa'!F9&gt;0,IF(AND('DADOS e Estimativa'!$T9&lt;='DADOS e Estimativa'!F9,'DADOS e Estimativa'!F9&lt;='DADOS e Estimativa'!$U9),'DADOS e Estimativa'!F9,"excluído*"),"")</f>
        <v>68</v>
      </c>
      <c r="G37" s="125">
        <f>IF('DADOS e Estimativa'!G9&gt;0,IF(AND('DADOS e Estimativa'!$T9&lt;='DADOS e Estimativa'!G9,'DADOS e Estimativa'!G9&lt;='DADOS e Estimativa'!$U9),'DADOS e Estimativa'!G9,"excluído*"),"")</f>
        <v>50</v>
      </c>
      <c r="H37" s="125" t="str">
        <f>IF('DADOS e Estimativa'!H9&gt;0,IF(AND('DADOS e Estimativa'!$T9&lt;='DADOS e Estimativa'!H9,'DADOS e Estimativa'!H9&lt;='DADOS e Estimativa'!$U9),'DADOS e Estimativa'!H9,"excluído*"),"")</f>
        <v>excluído*</v>
      </c>
      <c r="I37" s="125">
        <f>IF('DADOS e Estimativa'!I9&gt;0,IF(AND('DADOS e Estimativa'!$T9&lt;='DADOS e Estimativa'!I9,'DADOS e Estimativa'!I9&lt;='DADOS e Estimativa'!$U9),'DADOS e Estimativa'!I9,"excluído*"),"")</f>
        <v>72</v>
      </c>
      <c r="J37" s="125" t="str">
        <f>IF('DADOS e Estimativa'!J9&gt;0,IF(AND('DADOS e Estimativa'!$T9&lt;='DADOS e Estimativa'!J9,'DADOS e Estimativa'!J9&lt;='DADOS e Estimativa'!$U9),'DADOS e Estimativa'!J9,"excluído*"),"")</f>
        <v>excluído*</v>
      </c>
      <c r="K37" s="125" t="str">
        <f>IF('DADOS e Estimativa'!K9&gt;0,IF(AND('DADOS e Estimativa'!$T9&lt;='DADOS e Estimativa'!K9,'DADOS e Estimativa'!K9&lt;='DADOS e Estimativa'!$U9),'DADOS e Estimativa'!K9,"excluído*"),"")</f>
        <v/>
      </c>
      <c r="L37" s="125" t="str">
        <f>IF('DADOS e Estimativa'!L9&gt;0,IF(AND('DADOS e Estimativa'!$T9&lt;='DADOS e Estimativa'!L9,'DADOS e Estimativa'!L9&lt;='DADOS e Estimativa'!$U9),'DADOS e Estimativa'!L9,"excluído*"),"")</f>
        <v/>
      </c>
      <c r="M37" s="125" t="str">
        <f>IF('DADOS e Estimativa'!M9&gt;0,IF(AND('DADOS e Estimativa'!$T9&lt;='DADOS e Estimativa'!M9,'DADOS e Estimativa'!M9&lt;='DADOS e Estimativa'!$U9),'DADOS e Estimativa'!M9,"excluído*"),"")</f>
        <v>excluído*</v>
      </c>
      <c r="N37" s="125" t="str">
        <f>IF('DADOS e Estimativa'!N9&gt;0,IF(AND('DADOS e Estimativa'!$T9&lt;='DADOS e Estimativa'!N9,'DADOS e Estimativa'!N9&lt;='DADOS e Estimativa'!$U9),'DADOS e Estimativa'!N9,"excluído*"),"")</f>
        <v>excluído*</v>
      </c>
      <c r="O37" s="125">
        <f>IF('DADOS e Estimativa'!O9&gt;0,IF(AND('DADOS e Estimativa'!$T9&lt;='DADOS e Estimativa'!O9,'DADOS e Estimativa'!O9&lt;='DADOS e Estimativa'!$U9),'DADOS e Estimativa'!O9,"excluído*"),"")</f>
        <v>65</v>
      </c>
      <c r="P37" s="125">
        <f>IF('DADOS e Estimativa'!P9&gt;0,IF(AND('DADOS e Estimativa'!$T9&lt;='DADOS e Estimativa'!P9,'DADOS e Estimativa'!P9&lt;='DADOS e Estimativa'!$U9),'DADOS e Estimativa'!P9,"excluído*"),"")</f>
        <v>55</v>
      </c>
      <c r="Q37" s="125">
        <f>IF('DADOS e Estimativa'!Q9&gt;0,IF(AND('DADOS e Estimativa'!$T9&lt;='DADOS e Estimativa'!Q9,'DADOS e Estimativa'!Q9&lt;='DADOS e Estimativa'!$U9),'DADOS e Estimativa'!Q9,"excluído*"),"")</f>
        <v>50</v>
      </c>
      <c r="R37" s="126">
        <f t="shared" si="13"/>
        <v>59.29</v>
      </c>
      <c r="S37" s="102"/>
      <c r="T37" s="127">
        <f t="shared" si="14"/>
        <v>1304.38</v>
      </c>
      <c r="U37" s="102"/>
    </row>
    <row r="38" ht="19.5" customHeight="1">
      <c r="A38" s="128" t="str">
        <f>IF('DADOS e Estimativa'!A10="","",'DADOS e Estimativa'!A10)</f>
        <v>2-3</v>
      </c>
      <c r="B38" s="57" t="str">
        <f>IF('DADOS e Estimativa'!B10="","",'DADOS e Estimativa'!B10)</f>
        <v>Manutenção em extintor de Pó Químico Seco 04 Kg</v>
      </c>
      <c r="C38" s="129">
        <f>IF('DADOS e Estimativa'!C10="","",'DADOS e Estimativa'!C10)</f>
        <v>33</v>
      </c>
      <c r="D38" s="129" t="str">
        <f>IF('DADOS e Estimativa'!D10="","",'DADOS e Estimativa'!D10)</f>
        <v>unid.</v>
      </c>
      <c r="E38" s="130">
        <f>IF('DADOS e Estimativa'!E10&gt;0,IF(AND('DADOS e Estimativa'!$T10&lt;='DADOS e Estimativa'!E10,'DADOS e Estimativa'!E10&lt;='DADOS e Estimativa'!$U10),'DADOS e Estimativa'!E10,"excluído*"),"")</f>
        <v>28.5</v>
      </c>
      <c r="F38" s="131">
        <f>IF('DADOS e Estimativa'!F10&gt;0,IF(AND('DADOS e Estimativa'!$T10&lt;='DADOS e Estimativa'!F10,'DADOS e Estimativa'!F10&lt;='DADOS e Estimativa'!$U10),'DADOS e Estimativa'!F10,"excluído*"),"")</f>
        <v>40</v>
      </c>
      <c r="G38" s="131">
        <f>IF('DADOS e Estimativa'!G10&gt;0,IF(AND('DADOS e Estimativa'!$T10&lt;='DADOS e Estimativa'!G10,'DADOS e Estimativa'!G10&lt;='DADOS e Estimativa'!$U10),'DADOS e Estimativa'!G10,"excluído*"),"")</f>
        <v>22.5</v>
      </c>
      <c r="H38" s="131" t="str">
        <f>IF('DADOS e Estimativa'!H10&gt;0,IF(AND('DADOS e Estimativa'!$T10&lt;='DADOS e Estimativa'!H10,'DADOS e Estimativa'!H10&lt;='DADOS e Estimativa'!$U10),'DADOS e Estimativa'!H10,"excluído*"),"")</f>
        <v>excluído*</v>
      </c>
      <c r="I38" s="131">
        <f>IF('DADOS e Estimativa'!I10&gt;0,IF(AND('DADOS e Estimativa'!$T10&lt;='DADOS e Estimativa'!I10,'DADOS e Estimativa'!I10&lt;='DADOS e Estimativa'!$U10),'DADOS e Estimativa'!I10,"excluído*"),"")</f>
        <v>38</v>
      </c>
      <c r="J38" s="131" t="str">
        <f>IF('DADOS e Estimativa'!J10&gt;0,IF(AND('DADOS e Estimativa'!$T10&lt;='DADOS e Estimativa'!J10,'DADOS e Estimativa'!J10&lt;='DADOS e Estimativa'!$U10),'DADOS e Estimativa'!J10,"excluído*"),"")</f>
        <v/>
      </c>
      <c r="K38" s="131">
        <f>IF('DADOS e Estimativa'!K10&gt;0,IF(AND('DADOS e Estimativa'!$T10&lt;='DADOS e Estimativa'!K10,'DADOS e Estimativa'!K10&lt;='DADOS e Estimativa'!$U10),'DADOS e Estimativa'!K10,"excluído*"),"")</f>
        <v>25</v>
      </c>
      <c r="L38" s="131" t="str">
        <f>IF('DADOS e Estimativa'!L10&gt;0,IF(AND('DADOS e Estimativa'!$T10&lt;='DADOS e Estimativa'!L10,'DADOS e Estimativa'!L10&lt;='DADOS e Estimativa'!$U10),'DADOS e Estimativa'!L10,"excluído*"),"")</f>
        <v>excluído*</v>
      </c>
      <c r="M38" s="131" t="str">
        <f>IF('DADOS e Estimativa'!M10&gt;0,IF(AND('DADOS e Estimativa'!$T10&lt;='DADOS e Estimativa'!M10,'DADOS e Estimativa'!M10&lt;='DADOS e Estimativa'!$U10),'DADOS e Estimativa'!M10,"excluído*"),"")</f>
        <v/>
      </c>
      <c r="N38" s="131" t="str">
        <f>IF('DADOS e Estimativa'!N10&gt;0,IF(AND('DADOS e Estimativa'!$T10&lt;='DADOS e Estimativa'!N10,'DADOS e Estimativa'!N10&lt;='DADOS e Estimativa'!$U10),'DADOS e Estimativa'!N10,"excluído*"),"")</f>
        <v>excluído*</v>
      </c>
      <c r="O38" s="131">
        <f>IF('DADOS e Estimativa'!O10&gt;0,IF(AND('DADOS e Estimativa'!$T10&lt;='DADOS e Estimativa'!O10,'DADOS e Estimativa'!O10&lt;='DADOS e Estimativa'!$U10),'DADOS e Estimativa'!O10,"excluído*"),"")</f>
        <v>28</v>
      </c>
      <c r="P38" s="131">
        <f>IF('DADOS e Estimativa'!P10&gt;0,IF(AND('DADOS e Estimativa'!$T10&lt;='DADOS e Estimativa'!P10,'DADOS e Estimativa'!P10&lt;='DADOS e Estimativa'!$U10),'DADOS e Estimativa'!P10,"excluído*"),"")</f>
        <v>25</v>
      </c>
      <c r="Q38" s="131">
        <f>IF('DADOS e Estimativa'!Q10&gt;0,IF(AND('DADOS e Estimativa'!$T10&lt;='DADOS e Estimativa'!Q10,'DADOS e Estimativa'!Q10&lt;='DADOS e Estimativa'!$U10),'DADOS e Estimativa'!Q10,"excluído*"),"")</f>
        <v>25</v>
      </c>
      <c r="R38" s="132">
        <f t="shared" si="13"/>
        <v>29</v>
      </c>
      <c r="S38" s="133"/>
      <c r="T38" s="134">
        <f t="shared" si="14"/>
        <v>957</v>
      </c>
      <c r="U38" s="133"/>
    </row>
    <row r="39" ht="19.5" customHeight="1">
      <c r="A39" s="121" t="str">
        <f>IF('DADOS e Estimativa'!A11="","",'DADOS e Estimativa'!A11)</f>
        <v>2-4</v>
      </c>
      <c r="B39" s="122" t="str">
        <f>IF('DADOS e Estimativa'!B11="","",'DADOS e Estimativa'!B11)</f>
        <v>Manutenção em extintor de Pó Químico Seco 06 Kg</v>
      </c>
      <c r="C39" s="123">
        <f>IF('DADOS e Estimativa'!C11="","",'DADOS e Estimativa'!C11)</f>
        <v>12</v>
      </c>
      <c r="D39" s="123" t="str">
        <f>IF('DADOS e Estimativa'!D11="","",'DADOS e Estimativa'!D11)</f>
        <v>unid.</v>
      </c>
      <c r="E39" s="124">
        <f>IF('DADOS e Estimativa'!E11&gt;0,IF(AND('DADOS e Estimativa'!$T11&lt;='DADOS e Estimativa'!E11,'DADOS e Estimativa'!E11&lt;='DADOS e Estimativa'!$U11),'DADOS e Estimativa'!E11,"excluído*"),"")</f>
        <v>35.8</v>
      </c>
      <c r="F39" s="125">
        <f>IF('DADOS e Estimativa'!F11&gt;0,IF(AND('DADOS e Estimativa'!$T11&lt;='DADOS e Estimativa'!F11,'DADOS e Estimativa'!F11&lt;='DADOS e Estimativa'!$U11),'DADOS e Estimativa'!F11,"excluído*"),"")</f>
        <v>46</v>
      </c>
      <c r="G39" s="125" t="str">
        <f>IF('DADOS e Estimativa'!G11&gt;0,IF(AND('DADOS e Estimativa'!$T11&lt;='DADOS e Estimativa'!G11,'DADOS e Estimativa'!G11&lt;='DADOS e Estimativa'!$U11),'DADOS e Estimativa'!G11,"excluído*"),"")</f>
        <v>excluído*</v>
      </c>
      <c r="H39" s="125" t="str">
        <f>IF('DADOS e Estimativa'!H11&gt;0,IF(AND('DADOS e Estimativa'!$T11&lt;='DADOS e Estimativa'!H11,'DADOS e Estimativa'!H11&lt;='DADOS e Estimativa'!$U11),'DADOS e Estimativa'!H11,"excluído*"),"")</f>
        <v>excluído*</v>
      </c>
      <c r="I39" s="125">
        <f>IF('DADOS e Estimativa'!I11&gt;0,IF(AND('DADOS e Estimativa'!$T11&lt;='DADOS e Estimativa'!I11,'DADOS e Estimativa'!I11&lt;='DADOS e Estimativa'!$U11),'DADOS e Estimativa'!I11,"excluído*"),"")</f>
        <v>42</v>
      </c>
      <c r="J39" s="125">
        <f>IF('DADOS e Estimativa'!J11&gt;0,IF(AND('DADOS e Estimativa'!$T11&lt;='DADOS e Estimativa'!J11,'DADOS e Estimativa'!J11&lt;='DADOS e Estimativa'!$U11),'DADOS e Estimativa'!J11,"excluído*"),"")</f>
        <v>29.99</v>
      </c>
      <c r="K39" s="125">
        <f>IF('DADOS e Estimativa'!K11&gt;0,IF(AND('DADOS e Estimativa'!$T11&lt;='DADOS e Estimativa'!K11,'DADOS e Estimativa'!K11&lt;='DADOS e Estimativa'!$U11),'DADOS e Estimativa'!K11,"excluído*"),"")</f>
        <v>35</v>
      </c>
      <c r="L39" s="125" t="str">
        <f>IF('DADOS e Estimativa'!L11&gt;0,IF(AND('DADOS e Estimativa'!$T11&lt;='DADOS e Estimativa'!L11,'DADOS e Estimativa'!L11&lt;='DADOS e Estimativa'!$U11),'DADOS e Estimativa'!L11,"excluído*"),"")</f>
        <v>excluído*</v>
      </c>
      <c r="M39" s="125" t="str">
        <f>IF('DADOS e Estimativa'!M11&gt;0,IF(AND('DADOS e Estimativa'!$T11&lt;='DADOS e Estimativa'!M11,'DADOS e Estimativa'!M11&lt;='DADOS e Estimativa'!$U11),'DADOS e Estimativa'!M11,"excluído*"),"")</f>
        <v>excluído*</v>
      </c>
      <c r="N39" s="125" t="str">
        <f>IF('DADOS e Estimativa'!N11&gt;0,IF(AND('DADOS e Estimativa'!$T11&lt;='DADOS e Estimativa'!N11,'DADOS e Estimativa'!N11&lt;='DADOS e Estimativa'!$U11),'DADOS e Estimativa'!N11,"excluído*"),"")</f>
        <v>excluído*</v>
      </c>
      <c r="O39" s="125">
        <f>IF('DADOS e Estimativa'!O11&gt;0,IF(AND('DADOS e Estimativa'!$T11&lt;='DADOS e Estimativa'!O11,'DADOS e Estimativa'!O11&lt;='DADOS e Estimativa'!$U11),'DADOS e Estimativa'!O11,"excluído*"),"")</f>
        <v>32</v>
      </c>
      <c r="P39" s="125">
        <f>IF('DADOS e Estimativa'!P11&gt;0,IF(AND('DADOS e Estimativa'!$T11&lt;='DADOS e Estimativa'!P11,'DADOS e Estimativa'!P11&lt;='DADOS e Estimativa'!$U11),'DADOS e Estimativa'!P11,"excluído*"),"")</f>
        <v>40</v>
      </c>
      <c r="Q39" s="125">
        <f>IF('DADOS e Estimativa'!Q11&gt;0,IF(AND('DADOS e Estimativa'!$T11&lt;='DADOS e Estimativa'!Q11,'DADOS e Estimativa'!Q11&lt;='DADOS e Estimativa'!$U11),'DADOS e Estimativa'!Q11,"excluído*"),"")</f>
        <v>35</v>
      </c>
      <c r="R39" s="126">
        <f t="shared" si="13"/>
        <v>36.97</v>
      </c>
      <c r="S39" s="102"/>
      <c r="T39" s="127">
        <f t="shared" si="14"/>
        <v>443.64</v>
      </c>
      <c r="U39" s="102"/>
    </row>
    <row r="40" ht="19.5" customHeight="1">
      <c r="A40" s="128" t="str">
        <f>IF('DADOS e Estimativa'!A12="","",'DADOS e Estimativa'!A12)</f>
        <v>2-5</v>
      </c>
      <c r="B40" s="57" t="str">
        <f>IF('DADOS e Estimativa'!B12="","",'DADOS e Estimativa'!B12)</f>
        <v>Manutenção em extintor de Pó Químico Seco ABC 08 Kg</v>
      </c>
      <c r="C40" s="129">
        <f>IF('DADOS e Estimativa'!C12="","",'DADOS e Estimativa'!C12)</f>
        <v>6</v>
      </c>
      <c r="D40" s="129" t="str">
        <f>IF('DADOS e Estimativa'!D12="","",'DADOS e Estimativa'!D12)</f>
        <v>unid.</v>
      </c>
      <c r="E40" s="130">
        <f>IF('DADOS e Estimativa'!E12&gt;0,IF(AND('DADOS e Estimativa'!$T12&lt;='DADOS e Estimativa'!E12,'DADOS e Estimativa'!E12&lt;='DADOS e Estimativa'!$U12),'DADOS e Estimativa'!E12,"excluído*"),"")</f>
        <v>93.8</v>
      </c>
      <c r="F40" s="131" t="str">
        <f>IF('DADOS e Estimativa'!F12&gt;0,IF(AND('DADOS e Estimativa'!$T12&lt;='DADOS e Estimativa'!F12,'DADOS e Estimativa'!F12&lt;='DADOS e Estimativa'!$U12),'DADOS e Estimativa'!F12,"excluído*"),"")</f>
        <v>excluído*</v>
      </c>
      <c r="G40" s="131" t="str">
        <f>IF('DADOS e Estimativa'!G12&gt;0,IF(AND('DADOS e Estimativa'!$T12&lt;='DADOS e Estimativa'!G12,'DADOS e Estimativa'!G12&lt;='DADOS e Estimativa'!$U12),'DADOS e Estimativa'!G12,"excluído*"),"")</f>
        <v>excluído*</v>
      </c>
      <c r="H40" s="131" t="str">
        <f>IF('DADOS e Estimativa'!H12&gt;0,IF(AND('DADOS e Estimativa'!$T12&lt;='DADOS e Estimativa'!H12,'DADOS e Estimativa'!H12&lt;='DADOS e Estimativa'!$U12),'DADOS e Estimativa'!H12,"excluído*"),"")</f>
        <v>excluído*</v>
      </c>
      <c r="I40" s="131">
        <f>IF('DADOS e Estimativa'!I12&gt;0,IF(AND('DADOS e Estimativa'!$T12&lt;='DADOS e Estimativa'!I12,'DADOS e Estimativa'!I12&lt;='DADOS e Estimativa'!$U12),'DADOS e Estimativa'!I12,"excluído*"),"")</f>
        <v>89.5</v>
      </c>
      <c r="J40" s="131" t="str">
        <f>IF('DADOS e Estimativa'!J12&gt;0,IF(AND('DADOS e Estimativa'!$T12&lt;='DADOS e Estimativa'!J12,'DADOS e Estimativa'!J12&lt;='DADOS e Estimativa'!$U12),'DADOS e Estimativa'!J12,"excluído*"),"")</f>
        <v>excluído*</v>
      </c>
      <c r="K40" s="131">
        <f>IF('DADOS e Estimativa'!K12&gt;0,IF(AND('DADOS e Estimativa'!$T12&lt;='DADOS e Estimativa'!K12,'DADOS e Estimativa'!K12&lt;='DADOS e Estimativa'!$U12),'DADOS e Estimativa'!K12,"excluído*"),"")</f>
        <v>43</v>
      </c>
      <c r="L40" s="131">
        <f>IF('DADOS e Estimativa'!L12&gt;0,IF(AND('DADOS e Estimativa'!$T12&lt;='DADOS e Estimativa'!L12,'DADOS e Estimativa'!L12&lt;='DADOS e Estimativa'!$U12),'DADOS e Estimativa'!L12,"excluído*"),"")</f>
        <v>61.67</v>
      </c>
      <c r="M40" s="131" t="str">
        <f>IF('DADOS e Estimativa'!M12&gt;0,IF(AND('DADOS e Estimativa'!$T12&lt;='DADOS e Estimativa'!M12,'DADOS e Estimativa'!M12&lt;='DADOS e Estimativa'!$U12),'DADOS e Estimativa'!M12,"excluído*"),"")</f>
        <v/>
      </c>
      <c r="N40" s="131" t="str">
        <f>IF('DADOS e Estimativa'!N12&gt;0,IF(AND('DADOS e Estimativa'!$T12&lt;='DADOS e Estimativa'!N12,'DADOS e Estimativa'!N12&lt;='DADOS e Estimativa'!$U12),'DADOS e Estimativa'!N12,"excluído*"),"")</f>
        <v/>
      </c>
      <c r="O40" s="131">
        <f>IF('DADOS e Estimativa'!O12&gt;0,IF(AND('DADOS e Estimativa'!$T12&lt;='DADOS e Estimativa'!O12,'DADOS e Estimativa'!O12&lt;='DADOS e Estimativa'!$U12),'DADOS e Estimativa'!O12,"excluído*"),"")</f>
        <v>45</v>
      </c>
      <c r="P40" s="131">
        <f>IF('DADOS e Estimativa'!P12&gt;0,IF(AND('DADOS e Estimativa'!$T12&lt;='DADOS e Estimativa'!P12,'DADOS e Estimativa'!P12&lt;='DADOS e Estimativa'!$U12),'DADOS e Estimativa'!P12,"excluído*"),"")</f>
        <v>55</v>
      </c>
      <c r="Q40" s="131">
        <f>IF('DADOS e Estimativa'!Q12&gt;0,IF(AND('DADOS e Estimativa'!$T12&lt;='DADOS e Estimativa'!Q12,'DADOS e Estimativa'!Q12&lt;='DADOS e Estimativa'!$U12),'DADOS e Estimativa'!Q12,"excluído*"),"")</f>
        <v>50</v>
      </c>
      <c r="R40" s="132">
        <f t="shared" si="13"/>
        <v>62.57</v>
      </c>
      <c r="S40" s="133"/>
      <c r="T40" s="134">
        <f t="shared" si="14"/>
        <v>375.42</v>
      </c>
      <c r="U40" s="133"/>
    </row>
    <row r="41" ht="19.5" customHeight="1">
      <c r="A41" s="121" t="str">
        <f>IF('DADOS e Estimativa'!A13="","",'DADOS e Estimativa'!A13)</f>
        <v>2-6</v>
      </c>
      <c r="B41" s="122" t="str">
        <f>IF('DADOS e Estimativa'!B13="","",'DADOS e Estimativa'!B13)</f>
        <v>Testes Hidrostáticos em Mangueiras de 15 m</v>
      </c>
      <c r="C41" s="123">
        <f>IF('DADOS e Estimativa'!C13="","",'DADOS e Estimativa'!C13)</f>
        <v>32</v>
      </c>
      <c r="D41" s="123" t="str">
        <f>IF('DADOS e Estimativa'!D13="","",'DADOS e Estimativa'!D13)</f>
        <v>unid.</v>
      </c>
      <c r="E41" s="124" t="str">
        <f>IF('DADOS e Estimativa'!E13&gt;0,IF(AND('DADOS e Estimativa'!$T13&lt;='DADOS e Estimativa'!E13,'DADOS e Estimativa'!E13&lt;='DADOS e Estimativa'!$U13),'DADOS e Estimativa'!E13,"excluído*"),"")</f>
        <v>excluído*</v>
      </c>
      <c r="F41" s="125" t="str">
        <f>IF('DADOS e Estimativa'!F13&gt;0,IF(AND('DADOS e Estimativa'!$T13&lt;='DADOS e Estimativa'!F13,'DADOS e Estimativa'!F13&lt;='DADOS e Estimativa'!$U13),'DADOS e Estimativa'!F13,"excluído*"),"")</f>
        <v>excluído*</v>
      </c>
      <c r="G41" s="125" t="str">
        <f>IF('DADOS e Estimativa'!G13&gt;0,IF(AND('DADOS e Estimativa'!$T13&lt;='DADOS e Estimativa'!G13,'DADOS e Estimativa'!G13&lt;='DADOS e Estimativa'!$U13),'DADOS e Estimativa'!G13,"excluído*"),"")</f>
        <v>excluído*</v>
      </c>
      <c r="H41" s="125">
        <f>IF('DADOS e Estimativa'!H13&gt;0,IF(AND('DADOS e Estimativa'!$T13&lt;='DADOS e Estimativa'!H13,'DADOS e Estimativa'!H13&lt;='DADOS e Estimativa'!$U13),'DADOS e Estimativa'!H13,"excluído*"),"")</f>
        <v>20</v>
      </c>
      <c r="I41" s="125" t="str">
        <f>IF('DADOS e Estimativa'!I13&gt;0,IF(AND('DADOS e Estimativa'!$T13&lt;='DADOS e Estimativa'!I13,'DADOS e Estimativa'!I13&lt;='DADOS e Estimativa'!$U13),'DADOS e Estimativa'!I13,"excluído*"),"")</f>
        <v>excluído*</v>
      </c>
      <c r="J41" s="125" t="str">
        <f>IF('DADOS e Estimativa'!J13&gt;0,IF(AND('DADOS e Estimativa'!$T13&lt;='DADOS e Estimativa'!J13,'DADOS e Estimativa'!J13&lt;='DADOS e Estimativa'!$U13),'DADOS e Estimativa'!J13,"excluído*"),"")</f>
        <v/>
      </c>
      <c r="K41" s="125" t="str">
        <f>IF('DADOS e Estimativa'!K13&gt;0,IF(AND('DADOS e Estimativa'!$T13&lt;='DADOS e Estimativa'!K13,'DADOS e Estimativa'!K13&lt;='DADOS e Estimativa'!$U13),'DADOS e Estimativa'!K13,"excluído*"),"")</f>
        <v/>
      </c>
      <c r="L41" s="125" t="str">
        <f>IF('DADOS e Estimativa'!L13&gt;0,IF(AND('DADOS e Estimativa'!$T13&lt;='DADOS e Estimativa'!L13,'DADOS e Estimativa'!L13&lt;='DADOS e Estimativa'!$U13),'DADOS e Estimativa'!L13,"excluído*"),"")</f>
        <v/>
      </c>
      <c r="M41" s="125" t="str">
        <f>IF('DADOS e Estimativa'!M13&gt;0,IF(AND('DADOS e Estimativa'!$T13&lt;='DADOS e Estimativa'!M13,'DADOS e Estimativa'!M13&lt;='DADOS e Estimativa'!$U13),'DADOS e Estimativa'!M13,"excluído*"),"")</f>
        <v/>
      </c>
      <c r="N41" s="125" t="str">
        <f>IF('DADOS e Estimativa'!N13&gt;0,IF(AND('DADOS e Estimativa'!$T13&lt;='DADOS e Estimativa'!N13,'DADOS e Estimativa'!N13&lt;='DADOS e Estimativa'!$U13),'DADOS e Estimativa'!N13,"excluído*"),"")</f>
        <v/>
      </c>
      <c r="O41" s="125" t="str">
        <f>IF('DADOS e Estimativa'!O13&gt;0,IF(AND('DADOS e Estimativa'!$T13&lt;='DADOS e Estimativa'!O13,'DADOS e Estimativa'!O13&lt;='DADOS e Estimativa'!$U13),'DADOS e Estimativa'!O13,"excluído*"),"")</f>
        <v/>
      </c>
      <c r="P41" s="125" t="str">
        <f>IF('DADOS e Estimativa'!P13&gt;0,IF(AND('DADOS e Estimativa'!$T13&lt;='DADOS e Estimativa'!P13,'DADOS e Estimativa'!P13&lt;='DADOS e Estimativa'!$U13),'DADOS e Estimativa'!P13,"excluído*"),"")</f>
        <v/>
      </c>
      <c r="Q41" s="125">
        <f>IF('DADOS e Estimativa'!Q13&gt;0,IF(AND('DADOS e Estimativa'!$T13&lt;='DADOS e Estimativa'!Q13,'DADOS e Estimativa'!Q13&lt;='DADOS e Estimativa'!$U13),'DADOS e Estimativa'!Q13,"excluído*"),"")</f>
        <v>20</v>
      </c>
      <c r="R41" s="126">
        <f t="shared" si="13"/>
        <v>20</v>
      </c>
      <c r="S41" s="102"/>
      <c r="T41" s="127">
        <f t="shared" si="14"/>
        <v>640</v>
      </c>
      <c r="U41" s="102"/>
    </row>
    <row r="42" ht="19.5" customHeight="1">
      <c r="A42" s="128" t="str">
        <f>IF('DADOS e Estimativa'!A14="","",'DADOS e Estimativa'!A14)</f>
        <v>2-7</v>
      </c>
      <c r="B42" s="57" t="str">
        <f>IF('DADOS e Estimativa'!B14="","",'DADOS e Estimativa'!B14)</f>
        <v>Testes Hidrostáticos em Mangueiras de 30 m</v>
      </c>
      <c r="C42" s="129">
        <f>IF('DADOS e Estimativa'!C14="","",'DADOS e Estimativa'!C14)</f>
        <v>7</v>
      </c>
      <c r="D42" s="129" t="str">
        <f>IF('DADOS e Estimativa'!D14="","",'DADOS e Estimativa'!D14)</f>
        <v>unid.</v>
      </c>
      <c r="E42" s="130" t="str">
        <f>IF('DADOS e Estimativa'!E14&gt;0,IF(AND('DADOS e Estimativa'!$T14&lt;='DADOS e Estimativa'!E14,'DADOS e Estimativa'!E14&lt;='DADOS e Estimativa'!$U14),'DADOS e Estimativa'!E14,"excluído*"),"")</f>
        <v>excluído*</v>
      </c>
      <c r="F42" s="131">
        <f>IF('DADOS e Estimativa'!F14&gt;0,IF(AND('DADOS e Estimativa'!$T14&lt;='DADOS e Estimativa'!F14,'DADOS e Estimativa'!F14&lt;='DADOS e Estimativa'!$U14),'DADOS e Estimativa'!F14,"excluído*"),"")</f>
        <v>25</v>
      </c>
      <c r="G42" s="131">
        <f>IF('DADOS e Estimativa'!G14&gt;0,IF(AND('DADOS e Estimativa'!$T14&lt;='DADOS e Estimativa'!G14,'DADOS e Estimativa'!G14&lt;='DADOS e Estimativa'!$U14),'DADOS e Estimativa'!G14,"excluído*"),"")</f>
        <v>15</v>
      </c>
      <c r="H42" s="131">
        <f>IF('DADOS e Estimativa'!H14&gt;0,IF(AND('DADOS e Estimativa'!$T14&lt;='DADOS e Estimativa'!H14,'DADOS e Estimativa'!H14&lt;='DADOS e Estimativa'!$U14),'DADOS e Estimativa'!H14,"excluído*"),"")</f>
        <v>20</v>
      </c>
      <c r="I42" s="131" t="str">
        <f>IF('DADOS e Estimativa'!I14&gt;0,IF(AND('DADOS e Estimativa'!$T14&lt;='DADOS e Estimativa'!I14,'DADOS e Estimativa'!I14&lt;='DADOS e Estimativa'!$U14),'DADOS e Estimativa'!I14,"excluído*"),"")</f>
        <v>excluído*</v>
      </c>
      <c r="J42" s="131" t="str">
        <f>IF('DADOS e Estimativa'!J14&gt;0,IF(AND('DADOS e Estimativa'!$T14&lt;='DADOS e Estimativa'!J14,'DADOS e Estimativa'!J14&lt;='DADOS e Estimativa'!$U14),'DADOS e Estimativa'!J14,"excluído*"),"")</f>
        <v/>
      </c>
      <c r="K42" s="131" t="str">
        <f>IF('DADOS e Estimativa'!K14&gt;0,IF(AND('DADOS e Estimativa'!$T14&lt;='DADOS e Estimativa'!K14,'DADOS e Estimativa'!K14&lt;='DADOS e Estimativa'!$U14),'DADOS e Estimativa'!K14,"excluído*"),"")</f>
        <v/>
      </c>
      <c r="L42" s="131" t="str">
        <f>IF('DADOS e Estimativa'!L14&gt;0,IF(AND('DADOS e Estimativa'!$T14&lt;='DADOS e Estimativa'!L14,'DADOS e Estimativa'!L14&lt;='DADOS e Estimativa'!$U14),'DADOS e Estimativa'!L14,"excluído*"),"")</f>
        <v/>
      </c>
      <c r="M42" s="131" t="str">
        <f>IF('DADOS e Estimativa'!M14&gt;0,IF(AND('DADOS e Estimativa'!$T14&lt;='DADOS e Estimativa'!M14,'DADOS e Estimativa'!M14&lt;='DADOS e Estimativa'!$U14),'DADOS e Estimativa'!M14,"excluído*"),"")</f>
        <v/>
      </c>
      <c r="N42" s="131" t="str">
        <f>IF('DADOS e Estimativa'!N14&gt;0,IF(AND('DADOS e Estimativa'!$T14&lt;='DADOS e Estimativa'!N14,'DADOS e Estimativa'!N14&lt;='DADOS e Estimativa'!$U14),'DADOS e Estimativa'!N14,"excluído*"),"")</f>
        <v/>
      </c>
      <c r="O42" s="131" t="str">
        <f>IF('DADOS e Estimativa'!O14&gt;0,IF(AND('DADOS e Estimativa'!$T14&lt;='DADOS e Estimativa'!O14,'DADOS e Estimativa'!O14&lt;='DADOS e Estimativa'!$U14),'DADOS e Estimativa'!O14,"excluído*"),"")</f>
        <v/>
      </c>
      <c r="P42" s="131" t="str">
        <f>IF('DADOS e Estimativa'!P14&gt;0,IF(AND('DADOS e Estimativa'!$T14&lt;='DADOS e Estimativa'!P14,'DADOS e Estimativa'!P14&lt;='DADOS e Estimativa'!$U14),'DADOS e Estimativa'!P14,"excluído*"),"")</f>
        <v/>
      </c>
      <c r="Q42" s="131">
        <f>IF('DADOS e Estimativa'!Q14&gt;0,IF(AND('DADOS e Estimativa'!$T14&lt;='DADOS e Estimativa'!Q14,'DADOS e Estimativa'!Q14&lt;='DADOS e Estimativa'!$U14),'DADOS e Estimativa'!Q14,"excluído*"),"")</f>
        <v>20</v>
      </c>
      <c r="R42" s="135">
        <f t="shared" si="13"/>
        <v>20</v>
      </c>
      <c r="S42" s="136"/>
      <c r="T42" s="137">
        <f t="shared" si="14"/>
        <v>140</v>
      </c>
      <c r="U42" s="136"/>
    </row>
    <row r="43" ht="12.75" customHeight="1">
      <c r="A43" s="138"/>
      <c r="B43" s="29" t="str">
        <f>B15</f>
        <v>Circunscrição III (Grupo III)</v>
      </c>
      <c r="C43" s="29"/>
      <c r="D43" s="29"/>
      <c r="E43" s="90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139"/>
      <c r="S43" s="139"/>
      <c r="T43" s="112">
        <f>SUM(T44:T49)</f>
        <v>4484.79</v>
      </c>
      <c r="U43" s="113"/>
    </row>
    <row r="44" ht="19.5" customHeight="1">
      <c r="A44" s="140" t="str">
        <f>IF('DADOS e Estimativa'!A16="","",'DADOS e Estimativa'!A16)</f>
        <v>3-8</v>
      </c>
      <c r="B44" s="33" t="str">
        <f>IF('DADOS e Estimativa'!B16="","",'DADOS e Estimativa'!B16)</f>
        <v>Manutenção em extintor de Água Pressurizada 10 L</v>
      </c>
      <c r="C44" s="115">
        <f>IF('DADOS e Estimativa'!C16="","",'DADOS e Estimativa'!C16)</f>
        <v>45</v>
      </c>
      <c r="D44" s="115" t="str">
        <f>IF('DADOS e Estimativa'!D16="","",'DADOS e Estimativa'!D16)</f>
        <v>unid.</v>
      </c>
      <c r="E44" s="116">
        <f>IF('DADOS e Estimativa'!E16&gt;0,IF(AND('DADOS e Estimativa'!$T16&lt;='DADOS e Estimativa'!E16,'DADOS e Estimativa'!E16&lt;='DADOS e Estimativa'!$U16),'DADOS e Estimativa'!E16,"excluído*"),"")</f>
        <v>21.8</v>
      </c>
      <c r="F44" s="117" t="str">
        <f>IF('DADOS e Estimativa'!F16&gt;0,IF(AND('DADOS e Estimativa'!$T16&lt;='DADOS e Estimativa'!F16,'DADOS e Estimativa'!F16&lt;='DADOS e Estimativa'!$U16),'DADOS e Estimativa'!F16,"excluído*"),"")</f>
        <v>excluído*</v>
      </c>
      <c r="G44" s="117">
        <f>IF('DADOS e Estimativa'!G16&gt;0,IF(AND('DADOS e Estimativa'!$T16&lt;='DADOS e Estimativa'!G16,'DADOS e Estimativa'!G16&lt;='DADOS e Estimativa'!$U16),'DADOS e Estimativa'!G16,"excluído*"),"")</f>
        <v>22.5</v>
      </c>
      <c r="H44" s="117" t="str">
        <f>IF('DADOS e Estimativa'!H16&gt;0,IF(AND('DADOS e Estimativa'!$T16&lt;='DADOS e Estimativa'!H16,'DADOS e Estimativa'!H16&lt;='DADOS e Estimativa'!$U16),'DADOS e Estimativa'!H16,"excluído*"),"")</f>
        <v>excluído*</v>
      </c>
      <c r="I44" s="117" t="str">
        <f>IF('DADOS e Estimativa'!I16&gt;0,IF(AND('DADOS e Estimativa'!$T16&lt;='DADOS e Estimativa'!I16,'DADOS e Estimativa'!I16&lt;='DADOS e Estimativa'!$U16),'DADOS e Estimativa'!I16,"excluído*"),"")</f>
        <v>excluído*</v>
      </c>
      <c r="J44" s="117" t="str">
        <f>IF('DADOS e Estimativa'!J16&gt;0,IF(AND('DADOS e Estimativa'!$T16&lt;='DADOS e Estimativa'!J16,'DADOS e Estimativa'!J16&lt;='DADOS e Estimativa'!$U16),'DADOS e Estimativa'!J16,"excluído*"),"")</f>
        <v>excluído*</v>
      </c>
      <c r="K44" s="117" t="str">
        <f>IF('DADOS e Estimativa'!K16&gt;0,IF(AND('DADOS e Estimativa'!$T16&lt;='DADOS e Estimativa'!K16,'DADOS e Estimativa'!K16&lt;='DADOS e Estimativa'!$U16),'DADOS e Estimativa'!K16,"excluído*"),"")</f>
        <v/>
      </c>
      <c r="L44" s="117">
        <f>IF('DADOS e Estimativa'!L16&gt;0,IF(AND('DADOS e Estimativa'!$T16&lt;='DADOS e Estimativa'!L16,'DADOS e Estimativa'!L16&lt;='DADOS e Estimativa'!$U16),'DADOS e Estimativa'!L16,"excluído*"),"")</f>
        <v>30</v>
      </c>
      <c r="M44" s="117" t="str">
        <f>IF('DADOS e Estimativa'!M16&gt;0,IF(AND('DADOS e Estimativa'!$T16&lt;='DADOS e Estimativa'!M16,'DADOS e Estimativa'!M16&lt;='DADOS e Estimativa'!$U16),'DADOS e Estimativa'!M16,"excluído*"),"")</f>
        <v/>
      </c>
      <c r="N44" s="117" t="str">
        <f>IF('DADOS e Estimativa'!N16&gt;0,IF(AND('DADOS e Estimativa'!$T16&lt;='DADOS e Estimativa'!N16,'DADOS e Estimativa'!N16&lt;='DADOS e Estimativa'!$U16),'DADOS e Estimativa'!N16,"excluído*"),"")</f>
        <v>excluído*</v>
      </c>
      <c r="O44" s="117">
        <f>IF('DADOS e Estimativa'!O16&gt;0,IF(AND('DADOS e Estimativa'!$T16&lt;='DADOS e Estimativa'!O16,'DADOS e Estimativa'!O16&lt;='DADOS e Estimativa'!$U16),'DADOS e Estimativa'!O16,"excluído*"),"")</f>
        <v>25.4</v>
      </c>
      <c r="P44" s="117" t="str">
        <f>IF('DADOS e Estimativa'!P16&gt;0,IF(AND('DADOS e Estimativa'!$T16&lt;='DADOS e Estimativa'!P16,'DADOS e Estimativa'!P16&lt;='DADOS e Estimativa'!$U16),'DADOS e Estimativa'!P16,"excluído*"),"")</f>
        <v/>
      </c>
      <c r="Q44" s="117">
        <f>IF('DADOS e Estimativa'!Q16&gt;0,IF(AND('DADOS e Estimativa'!$T16&lt;='DADOS e Estimativa'!Q16,'DADOS e Estimativa'!Q16&lt;='DADOS e Estimativa'!$U16),'DADOS e Estimativa'!Q16,"excluído*"),"")</f>
        <v>25</v>
      </c>
      <c r="R44" s="118">
        <f t="shared" ref="R44:R49" si="15">IF(SUM(E44:Q44)&gt;0,ROUND(AVERAGE(E44:Q44),2),"")</f>
        <v>24.94</v>
      </c>
      <c r="S44" s="119"/>
      <c r="T44" s="120">
        <f t="shared" ref="T44:T49" si="16">IF(R44&lt;&gt;"",R44*C44,"")</f>
        <v>1122.3</v>
      </c>
      <c r="U44" s="119"/>
    </row>
    <row r="45" ht="19.5" customHeight="1">
      <c r="A45" s="121" t="str">
        <f>IF('DADOS e Estimativa'!A17="","",'DADOS e Estimativa'!A17)</f>
        <v>3-9</v>
      </c>
      <c r="B45" s="122" t="str">
        <f>IF('DADOS e Estimativa'!B17="","",'DADOS e Estimativa'!B17)</f>
        <v>Manutenção em extintor de Gás Carbônico 06 Kg</v>
      </c>
      <c r="C45" s="123">
        <f>IF('DADOS e Estimativa'!C17="","",'DADOS e Estimativa'!C17)</f>
        <v>21</v>
      </c>
      <c r="D45" s="123" t="str">
        <f>IF('DADOS e Estimativa'!D17="","",'DADOS e Estimativa'!D17)</f>
        <v>unid.</v>
      </c>
      <c r="E45" s="124">
        <f>IF('DADOS e Estimativa'!E17&gt;0,IF(AND('DADOS e Estimativa'!$T17&lt;='DADOS e Estimativa'!E17,'DADOS e Estimativa'!E17&lt;='DADOS e Estimativa'!$U17),'DADOS e Estimativa'!E17,"excluído*"),"")</f>
        <v>55</v>
      </c>
      <c r="F45" s="125">
        <f>IF('DADOS e Estimativa'!F17&gt;0,IF(AND('DADOS e Estimativa'!$T17&lt;='DADOS e Estimativa'!F17,'DADOS e Estimativa'!F17&lt;='DADOS e Estimativa'!$U17),'DADOS e Estimativa'!F17,"excluído*"),"")</f>
        <v>68</v>
      </c>
      <c r="G45" s="125">
        <f>IF('DADOS e Estimativa'!G17&gt;0,IF(AND('DADOS e Estimativa'!$T17&lt;='DADOS e Estimativa'!G17,'DADOS e Estimativa'!G17&lt;='DADOS e Estimativa'!$U17),'DADOS e Estimativa'!G17,"excluído*"),"")</f>
        <v>50</v>
      </c>
      <c r="H45" s="125" t="str">
        <f>IF('DADOS e Estimativa'!H17&gt;0,IF(AND('DADOS e Estimativa'!$T17&lt;='DADOS e Estimativa'!H17,'DADOS e Estimativa'!H17&lt;='DADOS e Estimativa'!$U17),'DADOS e Estimativa'!H17,"excluído*"),"")</f>
        <v>excluído*</v>
      </c>
      <c r="I45" s="125">
        <f>IF('DADOS e Estimativa'!I17&gt;0,IF(AND('DADOS e Estimativa'!$T17&lt;='DADOS e Estimativa'!I17,'DADOS e Estimativa'!I17&lt;='DADOS e Estimativa'!$U17),'DADOS e Estimativa'!I17,"excluído*"),"")</f>
        <v>72</v>
      </c>
      <c r="J45" s="125" t="str">
        <f>IF('DADOS e Estimativa'!J17&gt;0,IF(AND('DADOS e Estimativa'!$T17&lt;='DADOS e Estimativa'!J17,'DADOS e Estimativa'!J17&lt;='DADOS e Estimativa'!$U17),'DADOS e Estimativa'!J17,"excluído*"),"")</f>
        <v>excluído*</v>
      </c>
      <c r="K45" s="125" t="str">
        <f>IF('DADOS e Estimativa'!K17&gt;0,IF(AND('DADOS e Estimativa'!$T17&lt;='DADOS e Estimativa'!K17,'DADOS e Estimativa'!K17&lt;='DADOS e Estimativa'!$U17),'DADOS e Estimativa'!K17,"excluído*"),"")</f>
        <v/>
      </c>
      <c r="L45" s="125" t="str">
        <f>IF('DADOS e Estimativa'!L17&gt;0,IF(AND('DADOS e Estimativa'!$T17&lt;='DADOS e Estimativa'!L17,'DADOS e Estimativa'!L17&lt;='DADOS e Estimativa'!$U17),'DADOS e Estimativa'!L17,"excluído*"),"")</f>
        <v/>
      </c>
      <c r="M45" s="125" t="str">
        <f>IF('DADOS e Estimativa'!M17&gt;0,IF(AND('DADOS e Estimativa'!$T17&lt;='DADOS e Estimativa'!M17,'DADOS e Estimativa'!M17&lt;='DADOS e Estimativa'!$U17),'DADOS e Estimativa'!M17,"excluído*"),"")</f>
        <v>excluído*</v>
      </c>
      <c r="N45" s="125" t="str">
        <f>IF('DADOS e Estimativa'!N17&gt;0,IF(AND('DADOS e Estimativa'!$T17&lt;='DADOS e Estimativa'!N17,'DADOS e Estimativa'!N17&lt;='DADOS e Estimativa'!$U17),'DADOS e Estimativa'!N17,"excluído*"),"")</f>
        <v>excluído*</v>
      </c>
      <c r="O45" s="125">
        <f>IF('DADOS e Estimativa'!O17&gt;0,IF(AND('DADOS e Estimativa'!$T17&lt;='DADOS e Estimativa'!O17,'DADOS e Estimativa'!O17&lt;='DADOS e Estimativa'!$U17),'DADOS e Estimativa'!O17,"excluído*"),"")</f>
        <v>65</v>
      </c>
      <c r="P45" s="125">
        <f>IF('DADOS e Estimativa'!P17&gt;0,IF(AND('DADOS e Estimativa'!$T17&lt;='DADOS e Estimativa'!P17,'DADOS e Estimativa'!P17&lt;='DADOS e Estimativa'!$U17),'DADOS e Estimativa'!P17,"excluído*"),"")</f>
        <v>55</v>
      </c>
      <c r="Q45" s="125">
        <f>IF('DADOS e Estimativa'!Q17&gt;0,IF(AND('DADOS e Estimativa'!$T17&lt;='DADOS e Estimativa'!Q17,'DADOS e Estimativa'!Q17&lt;='DADOS e Estimativa'!$U17),'DADOS e Estimativa'!Q17,"excluído*"),"")</f>
        <v>50</v>
      </c>
      <c r="R45" s="126">
        <f t="shared" si="15"/>
        <v>59.29</v>
      </c>
      <c r="S45" s="102"/>
      <c r="T45" s="127">
        <f t="shared" si="16"/>
        <v>1245.09</v>
      </c>
      <c r="U45" s="102"/>
    </row>
    <row r="46" ht="19.5" customHeight="1">
      <c r="A46" s="128" t="str">
        <f>IF('DADOS e Estimativa'!A18="","",'DADOS e Estimativa'!A18)</f>
        <v>3-10</v>
      </c>
      <c r="B46" s="57" t="str">
        <f>IF('DADOS e Estimativa'!B18="","",'DADOS e Estimativa'!B18)</f>
        <v>Manutenção em extintor de Pó Químico Seco 04 Kg</v>
      </c>
      <c r="C46" s="129">
        <f>IF('DADOS e Estimativa'!C18="","",'DADOS e Estimativa'!C18)</f>
        <v>22</v>
      </c>
      <c r="D46" s="129" t="str">
        <f>IF('DADOS e Estimativa'!D18="","",'DADOS e Estimativa'!D18)</f>
        <v>unid.</v>
      </c>
      <c r="E46" s="130">
        <f>IF('DADOS e Estimativa'!E18&gt;0,IF(AND('DADOS e Estimativa'!$T18&lt;='DADOS e Estimativa'!E18,'DADOS e Estimativa'!E18&lt;='DADOS e Estimativa'!$U18),'DADOS e Estimativa'!E18,"excluído*"),"")</f>
        <v>28.5</v>
      </c>
      <c r="F46" s="131">
        <f>IF('DADOS e Estimativa'!F18&gt;0,IF(AND('DADOS e Estimativa'!$T18&lt;='DADOS e Estimativa'!F18,'DADOS e Estimativa'!F18&lt;='DADOS e Estimativa'!$U18),'DADOS e Estimativa'!F18,"excluído*"),"")</f>
        <v>40</v>
      </c>
      <c r="G46" s="131">
        <f>IF('DADOS e Estimativa'!G18&gt;0,IF(AND('DADOS e Estimativa'!$T18&lt;='DADOS e Estimativa'!G18,'DADOS e Estimativa'!G18&lt;='DADOS e Estimativa'!$U18),'DADOS e Estimativa'!G18,"excluído*"),"")</f>
        <v>22.5</v>
      </c>
      <c r="H46" s="131" t="str">
        <f>IF('DADOS e Estimativa'!H18&gt;0,IF(AND('DADOS e Estimativa'!$T18&lt;='DADOS e Estimativa'!H18,'DADOS e Estimativa'!H18&lt;='DADOS e Estimativa'!$U18),'DADOS e Estimativa'!H18,"excluído*"),"")</f>
        <v>excluído*</v>
      </c>
      <c r="I46" s="131">
        <f>IF('DADOS e Estimativa'!I18&gt;0,IF(AND('DADOS e Estimativa'!$T18&lt;='DADOS e Estimativa'!I18,'DADOS e Estimativa'!I18&lt;='DADOS e Estimativa'!$U18),'DADOS e Estimativa'!I18,"excluído*"),"")</f>
        <v>38</v>
      </c>
      <c r="J46" s="131" t="str">
        <f>IF('DADOS e Estimativa'!J18&gt;0,IF(AND('DADOS e Estimativa'!$T18&lt;='DADOS e Estimativa'!J18,'DADOS e Estimativa'!J18&lt;='DADOS e Estimativa'!$U18),'DADOS e Estimativa'!J18,"excluído*"),"")</f>
        <v/>
      </c>
      <c r="K46" s="131">
        <f>IF('DADOS e Estimativa'!K18&gt;0,IF(AND('DADOS e Estimativa'!$T18&lt;='DADOS e Estimativa'!K18,'DADOS e Estimativa'!K18&lt;='DADOS e Estimativa'!$U18),'DADOS e Estimativa'!K18,"excluído*"),"")</f>
        <v>25</v>
      </c>
      <c r="L46" s="131" t="str">
        <f>IF('DADOS e Estimativa'!L18&gt;0,IF(AND('DADOS e Estimativa'!$T18&lt;='DADOS e Estimativa'!L18,'DADOS e Estimativa'!L18&lt;='DADOS e Estimativa'!$U18),'DADOS e Estimativa'!L18,"excluído*"),"")</f>
        <v>excluído*</v>
      </c>
      <c r="M46" s="131" t="str">
        <f>IF('DADOS e Estimativa'!M18&gt;0,IF(AND('DADOS e Estimativa'!$T18&lt;='DADOS e Estimativa'!M18,'DADOS e Estimativa'!M18&lt;='DADOS e Estimativa'!$U18),'DADOS e Estimativa'!M18,"excluído*"),"")</f>
        <v/>
      </c>
      <c r="N46" s="131" t="str">
        <f>IF('DADOS e Estimativa'!N18&gt;0,IF(AND('DADOS e Estimativa'!$T18&lt;='DADOS e Estimativa'!N18,'DADOS e Estimativa'!N18&lt;='DADOS e Estimativa'!$U18),'DADOS e Estimativa'!N18,"excluído*"),"")</f>
        <v>excluído*</v>
      </c>
      <c r="O46" s="131">
        <f>IF('DADOS e Estimativa'!O18&gt;0,IF(AND('DADOS e Estimativa'!$T18&lt;='DADOS e Estimativa'!O18,'DADOS e Estimativa'!O18&lt;='DADOS e Estimativa'!$U18),'DADOS e Estimativa'!O18,"excluído*"),"")</f>
        <v>28</v>
      </c>
      <c r="P46" s="131">
        <f>IF('DADOS e Estimativa'!P18&gt;0,IF(AND('DADOS e Estimativa'!$T18&lt;='DADOS e Estimativa'!P18,'DADOS e Estimativa'!P18&lt;='DADOS e Estimativa'!$U18),'DADOS e Estimativa'!P18,"excluído*"),"")</f>
        <v>25</v>
      </c>
      <c r="Q46" s="131">
        <f>IF('DADOS e Estimativa'!Q18&gt;0,IF(AND('DADOS e Estimativa'!$T18&lt;='DADOS e Estimativa'!Q18,'DADOS e Estimativa'!Q18&lt;='DADOS e Estimativa'!$U18),'DADOS e Estimativa'!Q18,"excluído*"),"")</f>
        <v>25</v>
      </c>
      <c r="R46" s="132">
        <f t="shared" si="15"/>
        <v>29</v>
      </c>
      <c r="S46" s="133"/>
      <c r="T46" s="134">
        <f t="shared" si="16"/>
        <v>638</v>
      </c>
      <c r="U46" s="133"/>
    </row>
    <row r="47" ht="19.5" customHeight="1">
      <c r="A47" s="121" t="str">
        <f>IF('DADOS e Estimativa'!A19="","",'DADOS e Estimativa'!A19)</f>
        <v>3-11</v>
      </c>
      <c r="B47" s="122" t="str">
        <f>IF('DADOS e Estimativa'!B19="","",'DADOS e Estimativa'!B19)</f>
        <v>Manutenção em extintor de Pó Químico Seco 06 Kg</v>
      </c>
      <c r="C47" s="123">
        <f>IF('DADOS e Estimativa'!C19="","",'DADOS e Estimativa'!C19)</f>
        <v>20</v>
      </c>
      <c r="D47" s="123" t="str">
        <f>IF('DADOS e Estimativa'!D19="","",'DADOS e Estimativa'!D19)</f>
        <v>unid.</v>
      </c>
      <c r="E47" s="124">
        <f>IF('DADOS e Estimativa'!E19&gt;0,IF(AND('DADOS e Estimativa'!$T19&lt;='DADOS e Estimativa'!E19,'DADOS e Estimativa'!E19&lt;='DADOS e Estimativa'!$U19),'DADOS e Estimativa'!E19,"excluído*"),"")</f>
        <v>35.8</v>
      </c>
      <c r="F47" s="125">
        <f>IF('DADOS e Estimativa'!F19&gt;0,IF(AND('DADOS e Estimativa'!$T19&lt;='DADOS e Estimativa'!F19,'DADOS e Estimativa'!F19&lt;='DADOS e Estimativa'!$U19),'DADOS e Estimativa'!F19,"excluído*"),"")</f>
        <v>46</v>
      </c>
      <c r="G47" s="125" t="str">
        <f>IF('DADOS e Estimativa'!G19&gt;0,IF(AND('DADOS e Estimativa'!$T19&lt;='DADOS e Estimativa'!G19,'DADOS e Estimativa'!G19&lt;='DADOS e Estimativa'!$U19),'DADOS e Estimativa'!G19,"excluído*"),"")</f>
        <v>excluído*</v>
      </c>
      <c r="H47" s="125" t="str">
        <f>IF('DADOS e Estimativa'!H19&gt;0,IF(AND('DADOS e Estimativa'!$T19&lt;='DADOS e Estimativa'!H19,'DADOS e Estimativa'!H19&lt;='DADOS e Estimativa'!$U19),'DADOS e Estimativa'!H19,"excluído*"),"")</f>
        <v>excluído*</v>
      </c>
      <c r="I47" s="125">
        <f>IF('DADOS e Estimativa'!I19&gt;0,IF(AND('DADOS e Estimativa'!$T19&lt;='DADOS e Estimativa'!I19,'DADOS e Estimativa'!I19&lt;='DADOS e Estimativa'!$U19),'DADOS e Estimativa'!I19,"excluído*"),"")</f>
        <v>42</v>
      </c>
      <c r="J47" s="125">
        <f>IF('DADOS e Estimativa'!J19&gt;0,IF(AND('DADOS e Estimativa'!$T19&lt;='DADOS e Estimativa'!J19,'DADOS e Estimativa'!J19&lt;='DADOS e Estimativa'!$U19),'DADOS e Estimativa'!J19,"excluído*"),"")</f>
        <v>29.99</v>
      </c>
      <c r="K47" s="125">
        <f>IF('DADOS e Estimativa'!K19&gt;0,IF(AND('DADOS e Estimativa'!$T19&lt;='DADOS e Estimativa'!K19,'DADOS e Estimativa'!K19&lt;='DADOS e Estimativa'!$U19),'DADOS e Estimativa'!K19,"excluído*"),"")</f>
        <v>35</v>
      </c>
      <c r="L47" s="125" t="str">
        <f>IF('DADOS e Estimativa'!L19&gt;0,IF(AND('DADOS e Estimativa'!$T19&lt;='DADOS e Estimativa'!L19,'DADOS e Estimativa'!L19&lt;='DADOS e Estimativa'!$U19),'DADOS e Estimativa'!L19,"excluído*"),"")</f>
        <v>excluído*</v>
      </c>
      <c r="M47" s="125" t="str">
        <f>IF('DADOS e Estimativa'!M19&gt;0,IF(AND('DADOS e Estimativa'!$T19&lt;='DADOS e Estimativa'!M19,'DADOS e Estimativa'!M19&lt;='DADOS e Estimativa'!$U19),'DADOS e Estimativa'!M19,"excluído*"),"")</f>
        <v>excluído*</v>
      </c>
      <c r="N47" s="125" t="str">
        <f>IF('DADOS e Estimativa'!N19&gt;0,IF(AND('DADOS e Estimativa'!$T19&lt;='DADOS e Estimativa'!N19,'DADOS e Estimativa'!N19&lt;='DADOS e Estimativa'!$U19),'DADOS e Estimativa'!N19,"excluído*"),"")</f>
        <v>excluído*</v>
      </c>
      <c r="O47" s="125">
        <f>IF('DADOS e Estimativa'!O19&gt;0,IF(AND('DADOS e Estimativa'!$T19&lt;='DADOS e Estimativa'!O19,'DADOS e Estimativa'!O19&lt;='DADOS e Estimativa'!$U19),'DADOS e Estimativa'!O19,"excluído*"),"")</f>
        <v>32</v>
      </c>
      <c r="P47" s="125">
        <f>IF('DADOS e Estimativa'!P19&gt;0,IF(AND('DADOS e Estimativa'!$T19&lt;='DADOS e Estimativa'!P19,'DADOS e Estimativa'!P19&lt;='DADOS e Estimativa'!$U19),'DADOS e Estimativa'!P19,"excluído*"),"")</f>
        <v>40</v>
      </c>
      <c r="Q47" s="125">
        <f>IF('DADOS e Estimativa'!Q19&gt;0,IF(AND('DADOS e Estimativa'!$T19&lt;='DADOS e Estimativa'!Q19,'DADOS e Estimativa'!Q19&lt;='DADOS e Estimativa'!$U19),'DADOS e Estimativa'!Q19,"excluído*"),"")</f>
        <v>35</v>
      </c>
      <c r="R47" s="126">
        <f t="shared" si="15"/>
        <v>36.97</v>
      </c>
      <c r="S47" s="102"/>
      <c r="T47" s="127">
        <f t="shared" si="16"/>
        <v>739.4</v>
      </c>
      <c r="U47" s="102"/>
    </row>
    <row r="48" ht="19.5" customHeight="1">
      <c r="A48" s="128" t="str">
        <f>IF('DADOS e Estimativa'!A20="","",'DADOS e Estimativa'!A20)</f>
        <v>3-12</v>
      </c>
      <c r="B48" s="57" t="str">
        <f>IF('DADOS e Estimativa'!B20="","",'DADOS e Estimativa'!B20)</f>
        <v>Testes Hidrostáticos em Mangueiras de 15 m</v>
      </c>
      <c r="C48" s="129">
        <f>IF('DADOS e Estimativa'!C20="","",'DADOS e Estimativa'!C20)</f>
        <v>32</v>
      </c>
      <c r="D48" s="129" t="str">
        <f>IF('DADOS e Estimativa'!D20="","",'DADOS e Estimativa'!D20)</f>
        <v>unid.</v>
      </c>
      <c r="E48" s="130" t="str">
        <f>IF('DADOS e Estimativa'!E20&gt;0,IF(AND('DADOS e Estimativa'!$T20&lt;='DADOS e Estimativa'!E20,'DADOS e Estimativa'!E20&lt;='DADOS e Estimativa'!$U20),'DADOS e Estimativa'!E20,"excluído*"),"")</f>
        <v>excluído*</v>
      </c>
      <c r="F48" s="131" t="str">
        <f>IF('DADOS e Estimativa'!F20&gt;0,IF(AND('DADOS e Estimativa'!$T20&lt;='DADOS e Estimativa'!F20,'DADOS e Estimativa'!F20&lt;='DADOS e Estimativa'!$U20),'DADOS e Estimativa'!F20,"excluído*"),"")</f>
        <v>excluído*</v>
      </c>
      <c r="G48" s="131" t="str">
        <f>IF('DADOS e Estimativa'!G20&gt;0,IF(AND('DADOS e Estimativa'!$T20&lt;='DADOS e Estimativa'!G20,'DADOS e Estimativa'!G20&lt;='DADOS e Estimativa'!$U20),'DADOS e Estimativa'!G20,"excluído*"),"")</f>
        <v>excluído*</v>
      </c>
      <c r="H48" s="131">
        <f>IF('DADOS e Estimativa'!H20&gt;0,IF(AND('DADOS e Estimativa'!$T20&lt;='DADOS e Estimativa'!H20,'DADOS e Estimativa'!H20&lt;='DADOS e Estimativa'!$U20),'DADOS e Estimativa'!H20,"excluído*"),"")</f>
        <v>20</v>
      </c>
      <c r="I48" s="131" t="str">
        <f>IF('DADOS e Estimativa'!I20&gt;0,IF(AND('DADOS e Estimativa'!$T20&lt;='DADOS e Estimativa'!I20,'DADOS e Estimativa'!I20&lt;='DADOS e Estimativa'!$U20),'DADOS e Estimativa'!I20,"excluído*"),"")</f>
        <v>excluído*</v>
      </c>
      <c r="J48" s="131" t="str">
        <f>IF('DADOS e Estimativa'!J20&gt;0,IF(AND('DADOS e Estimativa'!$T20&lt;='DADOS e Estimativa'!J20,'DADOS e Estimativa'!J20&lt;='DADOS e Estimativa'!$U20),'DADOS e Estimativa'!J20,"excluído*"),"")</f>
        <v/>
      </c>
      <c r="K48" s="131" t="str">
        <f>IF('DADOS e Estimativa'!K20&gt;0,IF(AND('DADOS e Estimativa'!$T20&lt;='DADOS e Estimativa'!K20,'DADOS e Estimativa'!K20&lt;='DADOS e Estimativa'!$U20),'DADOS e Estimativa'!K20,"excluído*"),"")</f>
        <v/>
      </c>
      <c r="L48" s="131" t="str">
        <f>IF('DADOS e Estimativa'!L21&gt;0,IF(AND('DADOS e Estimativa'!$T20&lt;='DADOS e Estimativa'!L21,'DADOS e Estimativa'!L21&lt;='DADOS e Estimativa'!$U20),'DADOS e Estimativa'!L21,"excluído*"),"")</f>
        <v/>
      </c>
      <c r="M48" s="131" t="str">
        <f>IF('DADOS e Estimativa'!M20&gt;0,IF(AND('DADOS e Estimativa'!$T20&lt;='DADOS e Estimativa'!M20,'DADOS e Estimativa'!M20&lt;='DADOS e Estimativa'!$U20),'DADOS e Estimativa'!M20,"excluído*"),"")</f>
        <v/>
      </c>
      <c r="N48" s="131" t="str">
        <f>IF('DADOS e Estimativa'!N20&gt;0,IF(AND('DADOS e Estimativa'!$T20&lt;='DADOS e Estimativa'!N20,'DADOS e Estimativa'!N20&lt;='DADOS e Estimativa'!$U20),'DADOS e Estimativa'!N20,"excluído*"),"")</f>
        <v/>
      </c>
      <c r="O48" s="131" t="str">
        <f>IF('DADOS e Estimativa'!O20&gt;0,IF(AND('DADOS e Estimativa'!$T20&lt;='DADOS e Estimativa'!O20,'DADOS e Estimativa'!O20&lt;='DADOS e Estimativa'!$U20),'DADOS e Estimativa'!O20,"excluído*"),"")</f>
        <v/>
      </c>
      <c r="P48" s="131" t="str">
        <f>IF('DADOS e Estimativa'!P20&gt;0,IF(AND('DADOS e Estimativa'!$T20&lt;='DADOS e Estimativa'!P20,'DADOS e Estimativa'!P20&lt;='DADOS e Estimativa'!$U20),'DADOS e Estimativa'!P20,"excluído*"),"")</f>
        <v/>
      </c>
      <c r="Q48" s="131">
        <f>IF('DADOS e Estimativa'!Q20&gt;0,IF(AND('DADOS e Estimativa'!$T20&lt;='DADOS e Estimativa'!Q20,'DADOS e Estimativa'!Q20&lt;='DADOS e Estimativa'!$U20),'DADOS e Estimativa'!Q20,"excluído*"),"")</f>
        <v>20</v>
      </c>
      <c r="R48" s="132">
        <f t="shared" si="15"/>
        <v>20</v>
      </c>
      <c r="S48" s="133"/>
      <c r="T48" s="134">
        <f t="shared" si="16"/>
        <v>640</v>
      </c>
      <c r="U48" s="133"/>
    </row>
    <row r="49" ht="19.5" customHeight="1">
      <c r="A49" s="121" t="str">
        <f>IF('DADOS e Estimativa'!A21="","",'DADOS e Estimativa'!A21)</f>
        <v>3-13</v>
      </c>
      <c r="B49" s="122" t="str">
        <f>IF('DADOS e Estimativa'!B21="","",'DADOS e Estimativa'!B21)</f>
        <v>Testes Hidrostáticos em Mangueiras de 30 m</v>
      </c>
      <c r="C49" s="123">
        <f>IF('DADOS e Estimativa'!C21="","",'DADOS e Estimativa'!C21)</f>
        <v>5</v>
      </c>
      <c r="D49" s="123" t="str">
        <f>IF('DADOS e Estimativa'!D21="","",'DADOS e Estimativa'!D21)</f>
        <v>unid.</v>
      </c>
      <c r="E49" s="124" t="str">
        <f>IF('DADOS e Estimativa'!E21&gt;0,IF(AND('DADOS e Estimativa'!$T21&lt;='DADOS e Estimativa'!E21,'DADOS e Estimativa'!E21&lt;='DADOS e Estimativa'!$U21),'DADOS e Estimativa'!E21,"excluído*"),"")</f>
        <v>excluído*</v>
      </c>
      <c r="F49" s="125">
        <f>IF('DADOS e Estimativa'!F21&gt;0,IF(AND('DADOS e Estimativa'!$T21&lt;='DADOS e Estimativa'!F21,'DADOS e Estimativa'!F21&lt;='DADOS e Estimativa'!$U21),'DADOS e Estimativa'!F21,"excluído*"),"")</f>
        <v>25</v>
      </c>
      <c r="G49" s="125">
        <f>IF('DADOS e Estimativa'!G21&gt;0,IF(AND('DADOS e Estimativa'!$T21&lt;='DADOS e Estimativa'!G21,'DADOS e Estimativa'!G21&lt;='DADOS e Estimativa'!$U21),'DADOS e Estimativa'!G21,"excluído*"),"")</f>
        <v>15</v>
      </c>
      <c r="H49" s="125">
        <f>IF('DADOS e Estimativa'!H21&gt;0,IF(AND('DADOS e Estimativa'!$T21&lt;='DADOS e Estimativa'!H21,'DADOS e Estimativa'!H21&lt;='DADOS e Estimativa'!$U21),'DADOS e Estimativa'!H21,"excluído*"),"")</f>
        <v>20</v>
      </c>
      <c r="I49" s="141" t="str">
        <f>IF('DADOS e Estimativa'!I21&gt;0,IF(AND('DADOS e Estimativa'!$T21&lt;='DADOS e Estimativa'!I21,'DADOS e Estimativa'!I21&lt;='DADOS e Estimativa'!$U21),'DADOS e Estimativa'!I21,"excluído*"),"")</f>
        <v>excluído*</v>
      </c>
      <c r="J49" s="125" t="str">
        <f>IF('DADOS e Estimativa'!J21&gt;0,IF(AND('DADOS e Estimativa'!$T21&lt;='DADOS e Estimativa'!J21,'DADOS e Estimativa'!J21&lt;='DADOS e Estimativa'!$U21),'DADOS e Estimativa'!J21,"excluído*"),"")</f>
        <v/>
      </c>
      <c r="K49" s="125" t="str">
        <f>IF('DADOS e Estimativa'!K21&gt;0,IF(AND('DADOS e Estimativa'!$T21&lt;='DADOS e Estimativa'!K21,'DADOS e Estimativa'!K21&lt;='DADOS e Estimativa'!$U21),'DADOS e Estimativa'!K21,"excluído*"),"")</f>
        <v/>
      </c>
      <c r="L49" s="125" t="str">
        <f>IF('DADOS e Estimativa'!L21&gt;0,IF(AND('DADOS e Estimativa'!$T21&lt;='DADOS e Estimativa'!L21,'DADOS e Estimativa'!L21&lt;='DADOS e Estimativa'!$U21),'DADOS e Estimativa'!L21,"excluído*"),"")</f>
        <v/>
      </c>
      <c r="M49" s="125" t="str">
        <f>IF('DADOS e Estimativa'!M21&gt;0,IF(AND('DADOS e Estimativa'!$T21&lt;='DADOS e Estimativa'!M21,'DADOS e Estimativa'!M21&lt;='DADOS e Estimativa'!$U21),'DADOS e Estimativa'!M21,"excluído*"),"")</f>
        <v/>
      </c>
      <c r="N49" s="125" t="str">
        <f>IF('DADOS e Estimativa'!N21&gt;0,IF(AND('DADOS e Estimativa'!$T21&lt;='DADOS e Estimativa'!N21,'DADOS e Estimativa'!N21&lt;='DADOS e Estimativa'!$U21),'DADOS e Estimativa'!N21,"excluído*"),"")</f>
        <v/>
      </c>
      <c r="O49" s="125" t="str">
        <f>IF('DADOS e Estimativa'!O21&gt;0,IF(AND('DADOS e Estimativa'!$T21&lt;='DADOS e Estimativa'!O21,'DADOS e Estimativa'!O21&lt;='DADOS e Estimativa'!$U21),'DADOS e Estimativa'!O21,"excluído*"),"")</f>
        <v/>
      </c>
      <c r="P49" s="125" t="str">
        <f>IF('DADOS e Estimativa'!P21&gt;0,IF(AND('DADOS e Estimativa'!$T21&lt;='DADOS e Estimativa'!P21,'DADOS e Estimativa'!P21&lt;='DADOS e Estimativa'!$U21),'DADOS e Estimativa'!P21,"excluído*"),"")</f>
        <v/>
      </c>
      <c r="Q49" s="125">
        <f>IF('DADOS e Estimativa'!Q21&gt;0,IF(AND('DADOS e Estimativa'!$T21&lt;='DADOS e Estimativa'!Q21,'DADOS e Estimativa'!Q21&lt;='DADOS e Estimativa'!$U21),'DADOS e Estimativa'!Q21,"excluído*"),"")</f>
        <v>20</v>
      </c>
      <c r="R49" s="142">
        <f t="shared" si="15"/>
        <v>20</v>
      </c>
      <c r="S49" s="109"/>
      <c r="T49" s="143">
        <f t="shared" si="16"/>
        <v>100</v>
      </c>
      <c r="U49" s="109"/>
    </row>
    <row r="50" ht="12.75" customHeight="1">
      <c r="A50" s="23"/>
      <c r="B50" s="24" t="str">
        <f>B22</f>
        <v>Circunscrição V (Grupo V)</v>
      </c>
      <c r="C50" s="24"/>
      <c r="D50" s="24"/>
      <c r="E50" s="79"/>
      <c r="F50" s="28"/>
      <c r="G50" s="28"/>
      <c r="H50" s="144"/>
      <c r="I50" s="145" t="str">
        <f>IF('DADOS e Estimativa'!I22&gt;0,IF(AND('DADOS e Estimativa'!$T22&lt;='DADOS e Estimativa'!I22,'DADOS e Estimativa'!I22&lt;='DADOS e Estimativa'!$U22),'DADOS e Estimativa'!I22,"excluído*"),"")</f>
        <v/>
      </c>
      <c r="J50" s="146"/>
      <c r="K50" s="28"/>
      <c r="L50" s="28"/>
      <c r="M50" s="28"/>
      <c r="N50" s="28"/>
      <c r="O50" s="28"/>
      <c r="P50" s="28"/>
      <c r="Q50" s="28"/>
      <c r="R50" s="147"/>
      <c r="S50" s="147"/>
      <c r="T50" s="148">
        <f>SUM(T51:T56)</f>
        <v>1436.55</v>
      </c>
      <c r="U50" s="133"/>
    </row>
    <row r="51" ht="19.5" customHeight="1">
      <c r="A51" s="140" t="str">
        <f>IF('DADOS e Estimativa'!A23="","",'DADOS e Estimativa'!A23)</f>
        <v>5-14</v>
      </c>
      <c r="B51" s="33" t="str">
        <f>IF('DADOS e Estimativa'!B23="","",'DADOS e Estimativa'!B23)</f>
        <v>Manutenção em extintor de Água Pressurizada 10 L</v>
      </c>
      <c r="C51" s="115">
        <f>IF('DADOS e Estimativa'!C23="","",'DADOS e Estimativa'!C23)</f>
        <v>14</v>
      </c>
      <c r="D51" s="115" t="str">
        <f>IF('DADOS e Estimativa'!D23="","",'DADOS e Estimativa'!D23)</f>
        <v>unid.</v>
      </c>
      <c r="E51" s="116">
        <f>IF('DADOS e Estimativa'!E23&gt;0,IF(AND('DADOS e Estimativa'!$T23&lt;='DADOS e Estimativa'!E23,'DADOS e Estimativa'!E23&lt;='DADOS e Estimativa'!$U23),'DADOS e Estimativa'!E23,"excluído*"),"")</f>
        <v>21.8</v>
      </c>
      <c r="F51" s="117" t="str">
        <f>IF('DADOS e Estimativa'!F23&gt;0,IF(AND('DADOS e Estimativa'!$T23&lt;='DADOS e Estimativa'!F23,'DADOS e Estimativa'!F23&lt;='DADOS e Estimativa'!$U23),'DADOS e Estimativa'!F23,"excluído*"),"")</f>
        <v>excluído*</v>
      </c>
      <c r="G51" s="117">
        <f>IF('DADOS e Estimativa'!G23&gt;0,IF(AND('DADOS e Estimativa'!$T23&lt;='DADOS e Estimativa'!G23,'DADOS e Estimativa'!G23&lt;='DADOS e Estimativa'!$U23),'DADOS e Estimativa'!G23,"excluído*"),"")</f>
        <v>22.5</v>
      </c>
      <c r="H51" s="117" t="str">
        <f>IF('DADOS e Estimativa'!H23&gt;0,IF(AND('DADOS e Estimativa'!$T23&lt;='DADOS e Estimativa'!H23,'DADOS e Estimativa'!H23&lt;='DADOS e Estimativa'!$U23),'DADOS e Estimativa'!H23,"excluído*"),"")</f>
        <v>excluído*</v>
      </c>
      <c r="I51" s="117" t="str">
        <f>IF('DADOS e Estimativa'!I23&gt;0,IF(AND('DADOS e Estimativa'!$T23&lt;='DADOS e Estimativa'!I23,'DADOS e Estimativa'!I23&lt;='DADOS e Estimativa'!$U23),'DADOS e Estimativa'!I23,"excluído*"),"")</f>
        <v>excluído*</v>
      </c>
      <c r="J51" s="117" t="str">
        <f>IF('DADOS e Estimativa'!J23&gt;0,IF(AND('DADOS e Estimativa'!$T23&lt;='DADOS e Estimativa'!J23,'DADOS e Estimativa'!J23&lt;='DADOS e Estimativa'!$U23),'DADOS e Estimativa'!J23,"excluído*"),"")</f>
        <v>excluído*</v>
      </c>
      <c r="K51" s="117" t="str">
        <f>IF('DADOS e Estimativa'!K23&gt;0,IF(AND('DADOS e Estimativa'!$T23&lt;='DADOS e Estimativa'!K23,'DADOS e Estimativa'!K23&lt;='DADOS e Estimativa'!$U23),'DADOS e Estimativa'!K23,"excluído*"),"")</f>
        <v/>
      </c>
      <c r="L51" s="117">
        <f>IF('DADOS e Estimativa'!L23&gt;0,IF(AND('DADOS e Estimativa'!$T23&lt;='DADOS e Estimativa'!L23,'DADOS e Estimativa'!L23&lt;='DADOS e Estimativa'!$U23),'DADOS e Estimativa'!L23,"excluído*"),"")</f>
        <v>30</v>
      </c>
      <c r="M51" s="117" t="str">
        <f>IF('DADOS e Estimativa'!M23&gt;0,IF(AND('DADOS e Estimativa'!$T23&lt;='DADOS e Estimativa'!M23,'DADOS e Estimativa'!M23&lt;='DADOS e Estimativa'!$U23),'DADOS e Estimativa'!M23,"excluído*"),"")</f>
        <v/>
      </c>
      <c r="N51" s="117" t="str">
        <f>IF('DADOS e Estimativa'!N23&gt;0,IF(AND('DADOS e Estimativa'!$T23&lt;='DADOS e Estimativa'!N23,'DADOS e Estimativa'!N23&lt;='DADOS e Estimativa'!$U23),'DADOS e Estimativa'!N23,"excluído*"),"")</f>
        <v>excluído*</v>
      </c>
      <c r="O51" s="117">
        <f>IF('DADOS e Estimativa'!O23&gt;0,IF(AND('DADOS e Estimativa'!$T23&lt;='DADOS e Estimativa'!O23,'DADOS e Estimativa'!O23&lt;='DADOS e Estimativa'!$U23),'DADOS e Estimativa'!O23,"excluído*"),"")</f>
        <v>25.4</v>
      </c>
      <c r="P51" s="117" t="str">
        <f>IF('DADOS e Estimativa'!P23&gt;0,IF(AND('DADOS e Estimativa'!$T23&lt;='DADOS e Estimativa'!P23,'DADOS e Estimativa'!P23&lt;='DADOS e Estimativa'!$U23),'DADOS e Estimativa'!P23,"excluído*"),"")</f>
        <v/>
      </c>
      <c r="Q51" s="117">
        <f>IF('DADOS e Estimativa'!Q23&gt;0,IF(AND('DADOS e Estimativa'!$T23&lt;='DADOS e Estimativa'!Q23,'DADOS e Estimativa'!Q23&lt;='DADOS e Estimativa'!$U23),'DADOS e Estimativa'!Q23,"excluído*"),"")</f>
        <v>25</v>
      </c>
      <c r="R51" s="118">
        <f t="shared" ref="R51:R56" si="17">IF(SUM(E51:Q51)&gt;0,ROUND(AVERAGE(E51:Q51),2),"")</f>
        <v>24.94</v>
      </c>
      <c r="S51" s="119"/>
      <c r="T51" s="120">
        <f t="shared" ref="T51:T56" si="18">IF(R51&lt;&gt;"",R51*C51,"")</f>
        <v>349.16</v>
      </c>
      <c r="U51" s="119"/>
    </row>
    <row r="52" ht="19.5" customHeight="1">
      <c r="A52" s="121" t="str">
        <f>IF('DADOS e Estimativa'!A24="","",'DADOS e Estimativa'!A24)</f>
        <v>5-15</v>
      </c>
      <c r="B52" s="122" t="str">
        <f>IF('DADOS e Estimativa'!B24="","",'DADOS e Estimativa'!B24)</f>
        <v>Manutenção em extintor de Gás Carbônico 06 Kg</v>
      </c>
      <c r="C52" s="123">
        <f>IF('DADOS e Estimativa'!C24="","",'DADOS e Estimativa'!C24)</f>
        <v>5</v>
      </c>
      <c r="D52" s="123" t="str">
        <f>IF('DADOS e Estimativa'!D24="","",'DADOS e Estimativa'!D24)</f>
        <v>unid.</v>
      </c>
      <c r="E52" s="124">
        <f>IF('DADOS e Estimativa'!E24&gt;0,IF(AND('DADOS e Estimativa'!$T24&lt;='DADOS e Estimativa'!E24,'DADOS e Estimativa'!E24&lt;='DADOS e Estimativa'!$U24),'DADOS e Estimativa'!E24,"excluído*"),"")</f>
        <v>55</v>
      </c>
      <c r="F52" s="125">
        <f>IF('DADOS e Estimativa'!F24&gt;0,IF(AND('DADOS e Estimativa'!$T24&lt;='DADOS e Estimativa'!F24,'DADOS e Estimativa'!F24&lt;='DADOS e Estimativa'!$U24),'DADOS e Estimativa'!F24,"excluído*"),"")</f>
        <v>68</v>
      </c>
      <c r="G52" s="125">
        <f>IF('DADOS e Estimativa'!G24&gt;0,IF(AND('DADOS e Estimativa'!$T24&lt;='DADOS e Estimativa'!G24,'DADOS e Estimativa'!G24&lt;='DADOS e Estimativa'!$U24),'DADOS e Estimativa'!G24,"excluído*"),"")</f>
        <v>50</v>
      </c>
      <c r="H52" s="125" t="str">
        <f>IF('DADOS e Estimativa'!H24&gt;0,IF(AND('DADOS e Estimativa'!$T24&lt;='DADOS e Estimativa'!H24,'DADOS e Estimativa'!H24&lt;='DADOS e Estimativa'!$U24),'DADOS e Estimativa'!H24,"excluído*"),"")</f>
        <v>excluído*</v>
      </c>
      <c r="I52" s="125">
        <f>IF('DADOS e Estimativa'!I24&gt;0,IF(AND('DADOS e Estimativa'!$T24&lt;='DADOS e Estimativa'!I24,'DADOS e Estimativa'!I24&lt;='DADOS e Estimativa'!$U24),'DADOS e Estimativa'!I24,"excluído*"),"")</f>
        <v>72</v>
      </c>
      <c r="J52" s="125" t="str">
        <f>IF('DADOS e Estimativa'!J24&gt;0,IF(AND('DADOS e Estimativa'!$T24&lt;='DADOS e Estimativa'!J24,'DADOS e Estimativa'!J24&lt;='DADOS e Estimativa'!$U24),'DADOS e Estimativa'!J24,"excluído*"),"")</f>
        <v>excluído*</v>
      </c>
      <c r="K52" s="125" t="str">
        <f>IF('DADOS e Estimativa'!K24&gt;0,IF(AND('DADOS e Estimativa'!$T24&lt;='DADOS e Estimativa'!K24,'DADOS e Estimativa'!K24&lt;='DADOS e Estimativa'!$U24),'DADOS e Estimativa'!K24,"excluído*"),"")</f>
        <v/>
      </c>
      <c r="L52" s="125" t="str">
        <f>IF('DADOS e Estimativa'!L24&gt;0,IF(AND('DADOS e Estimativa'!$T24&lt;='DADOS e Estimativa'!L24,'DADOS e Estimativa'!L24&lt;='DADOS e Estimativa'!$U24),'DADOS e Estimativa'!L24,"excluído*"),"")</f>
        <v/>
      </c>
      <c r="M52" s="125" t="str">
        <f>IF('DADOS e Estimativa'!M24&gt;0,IF(AND('DADOS e Estimativa'!$T24&lt;='DADOS e Estimativa'!M24,'DADOS e Estimativa'!M24&lt;='DADOS e Estimativa'!$U24),'DADOS e Estimativa'!M24,"excluído*"),"")</f>
        <v>excluído*</v>
      </c>
      <c r="N52" s="125" t="str">
        <f>IF('DADOS e Estimativa'!N24&gt;0,IF(AND('DADOS e Estimativa'!$T24&lt;='DADOS e Estimativa'!N24,'DADOS e Estimativa'!N24&lt;='DADOS e Estimativa'!$U24),'DADOS e Estimativa'!N24,"excluído*"),"")</f>
        <v>excluído*</v>
      </c>
      <c r="O52" s="125">
        <f>IF('DADOS e Estimativa'!O24&gt;0,IF(AND('DADOS e Estimativa'!$T24&lt;='DADOS e Estimativa'!O24,'DADOS e Estimativa'!O24&lt;='DADOS e Estimativa'!$U24),'DADOS e Estimativa'!O24,"excluído*"),"")</f>
        <v>65</v>
      </c>
      <c r="P52" s="125">
        <f>IF('DADOS e Estimativa'!P24&gt;0,IF(AND('DADOS e Estimativa'!$T24&lt;='DADOS e Estimativa'!P24,'DADOS e Estimativa'!P24&lt;='DADOS e Estimativa'!$U24),'DADOS e Estimativa'!P24,"excluído*"),"")</f>
        <v>55</v>
      </c>
      <c r="Q52" s="125">
        <f>IF('DADOS e Estimativa'!Q24&gt;0,IF(AND('DADOS e Estimativa'!$T24&lt;='DADOS e Estimativa'!Q24,'DADOS e Estimativa'!Q24&lt;='DADOS e Estimativa'!$U24),'DADOS e Estimativa'!Q24,"excluído*"),"")</f>
        <v>50</v>
      </c>
      <c r="R52" s="126">
        <f t="shared" si="17"/>
        <v>59.29</v>
      </c>
      <c r="S52" s="102"/>
      <c r="T52" s="127">
        <f t="shared" si="18"/>
        <v>296.45</v>
      </c>
      <c r="U52" s="102"/>
    </row>
    <row r="53" ht="19.5" customHeight="1">
      <c r="A53" s="128" t="str">
        <f>IF('DADOS e Estimativa'!A25="","",'DADOS e Estimativa'!A25)</f>
        <v>5-16</v>
      </c>
      <c r="B53" s="57" t="str">
        <f>IF('DADOS e Estimativa'!B25="","",'DADOS e Estimativa'!B25)</f>
        <v>Manutenção em extintor de Pó Químico Seco 04 Kg</v>
      </c>
      <c r="C53" s="129">
        <f>IF('DADOS e Estimativa'!C25="","",'DADOS e Estimativa'!C25)</f>
        <v>13</v>
      </c>
      <c r="D53" s="129" t="str">
        <f>IF('DADOS e Estimativa'!D25="","",'DADOS e Estimativa'!D25)</f>
        <v>unid.</v>
      </c>
      <c r="E53" s="130">
        <f>IF('DADOS e Estimativa'!E25&gt;0,IF(AND('DADOS e Estimativa'!$T25&lt;='DADOS e Estimativa'!E25,'DADOS e Estimativa'!E25&lt;='DADOS e Estimativa'!$U25),'DADOS e Estimativa'!E25,"excluído*"),"")</f>
        <v>28.5</v>
      </c>
      <c r="F53" s="131">
        <f>IF('DADOS e Estimativa'!F25&gt;0,IF(AND('DADOS e Estimativa'!$T25&lt;='DADOS e Estimativa'!F25,'DADOS e Estimativa'!F25&lt;='DADOS e Estimativa'!$U25),'DADOS e Estimativa'!F25,"excluído*"),"")</f>
        <v>40</v>
      </c>
      <c r="G53" s="131">
        <f>IF('DADOS e Estimativa'!G25&gt;0,IF(AND('DADOS e Estimativa'!$T25&lt;='DADOS e Estimativa'!G25,'DADOS e Estimativa'!G25&lt;='DADOS e Estimativa'!$U25),'DADOS e Estimativa'!G25,"excluído*"),"")</f>
        <v>22.5</v>
      </c>
      <c r="H53" s="131" t="str">
        <f>IF('DADOS e Estimativa'!H25&gt;0,IF(AND('DADOS e Estimativa'!$T25&lt;='DADOS e Estimativa'!H25,'DADOS e Estimativa'!H25&lt;='DADOS e Estimativa'!$U25),'DADOS e Estimativa'!H25,"excluído*"),"")</f>
        <v>excluído*</v>
      </c>
      <c r="I53" s="131">
        <f>IF('DADOS e Estimativa'!I25&gt;0,IF(AND('DADOS e Estimativa'!$T25&lt;='DADOS e Estimativa'!I25,'DADOS e Estimativa'!I25&lt;='DADOS e Estimativa'!$U25),'DADOS e Estimativa'!I25,"excluído*"),"")</f>
        <v>38</v>
      </c>
      <c r="J53" s="131" t="str">
        <f>IF('DADOS e Estimativa'!J25&gt;0,IF(AND('DADOS e Estimativa'!$T25&lt;='DADOS e Estimativa'!J25,'DADOS e Estimativa'!J25&lt;='DADOS e Estimativa'!$U25),'DADOS e Estimativa'!J25,"excluído*"),"")</f>
        <v/>
      </c>
      <c r="K53" s="131">
        <f>IF('DADOS e Estimativa'!K25&gt;0,IF(AND('DADOS e Estimativa'!$T25&lt;='DADOS e Estimativa'!K25,'DADOS e Estimativa'!K25&lt;='DADOS e Estimativa'!$U25),'DADOS e Estimativa'!K25,"excluído*"),"")</f>
        <v>25</v>
      </c>
      <c r="L53" s="131" t="str">
        <f>IF('DADOS e Estimativa'!L25&gt;0,IF(AND('DADOS e Estimativa'!$T25&lt;='DADOS e Estimativa'!L25,'DADOS e Estimativa'!L25&lt;='DADOS e Estimativa'!$U25),'DADOS e Estimativa'!L25,"excluído*"),"")</f>
        <v>excluído*</v>
      </c>
      <c r="M53" s="131" t="str">
        <f>IF('DADOS e Estimativa'!M25&gt;0,IF(AND('DADOS e Estimativa'!$T25&lt;='DADOS e Estimativa'!M25,'DADOS e Estimativa'!M25&lt;='DADOS e Estimativa'!$U25),'DADOS e Estimativa'!M25,"excluído*"),"")</f>
        <v/>
      </c>
      <c r="N53" s="131" t="str">
        <f>IF('DADOS e Estimativa'!N25&gt;0,IF(AND('DADOS e Estimativa'!$T25&lt;='DADOS e Estimativa'!N25,'DADOS e Estimativa'!N25&lt;='DADOS e Estimativa'!$U25),'DADOS e Estimativa'!N25,"excluído*"),"")</f>
        <v>excluído*</v>
      </c>
      <c r="O53" s="131">
        <f>IF('DADOS e Estimativa'!O25&gt;0,IF(AND('DADOS e Estimativa'!$T25&lt;='DADOS e Estimativa'!O25,'DADOS e Estimativa'!O25&lt;='DADOS e Estimativa'!$U25),'DADOS e Estimativa'!O25,"excluído*"),"")</f>
        <v>28</v>
      </c>
      <c r="P53" s="131">
        <f>IF('DADOS e Estimativa'!P25&gt;0,IF(AND('DADOS e Estimativa'!$T25&lt;='DADOS e Estimativa'!P25,'DADOS e Estimativa'!P25&lt;='DADOS e Estimativa'!$U25),'DADOS e Estimativa'!P25,"excluído*"),"")</f>
        <v>25</v>
      </c>
      <c r="Q53" s="131">
        <f>IF('DADOS e Estimativa'!Q25&gt;0,IF(AND('DADOS e Estimativa'!$T25&lt;='DADOS e Estimativa'!Q25,'DADOS e Estimativa'!Q25&lt;='DADOS e Estimativa'!$U25),'DADOS e Estimativa'!Q25,"excluído*"),"")</f>
        <v>25</v>
      </c>
      <c r="R53" s="132">
        <f t="shared" si="17"/>
        <v>29</v>
      </c>
      <c r="S53" s="133"/>
      <c r="T53" s="134">
        <f t="shared" si="18"/>
        <v>377</v>
      </c>
      <c r="U53" s="133"/>
    </row>
    <row r="54" ht="19.5" customHeight="1">
      <c r="A54" s="121" t="str">
        <f>IF('DADOS e Estimativa'!A26="","",'DADOS e Estimativa'!A26)</f>
        <v>5-17</v>
      </c>
      <c r="B54" s="122" t="str">
        <f>IF('DADOS e Estimativa'!B26="","",'DADOS e Estimativa'!B26)</f>
        <v>Manutenção em extintor de Pó Químico Seco 06 Kg</v>
      </c>
      <c r="C54" s="123">
        <f>IF('DADOS e Estimativa'!C26="","",'DADOS e Estimativa'!C26)</f>
        <v>2</v>
      </c>
      <c r="D54" s="123" t="str">
        <f>IF('DADOS e Estimativa'!D26="","",'DADOS e Estimativa'!D26)</f>
        <v>unid.</v>
      </c>
      <c r="E54" s="124">
        <f>IF('DADOS e Estimativa'!E26&gt;0,IF(AND('DADOS e Estimativa'!$T26&lt;='DADOS e Estimativa'!E26,'DADOS e Estimativa'!E26&lt;='DADOS e Estimativa'!$U26),'DADOS e Estimativa'!E26,"excluído*"),"")</f>
        <v>35.8</v>
      </c>
      <c r="F54" s="125">
        <f>IF('DADOS e Estimativa'!F26&gt;0,IF(AND('DADOS e Estimativa'!$T26&lt;='DADOS e Estimativa'!F26,'DADOS e Estimativa'!F26&lt;='DADOS e Estimativa'!$U26),'DADOS e Estimativa'!F26,"excluído*"),"")</f>
        <v>46</v>
      </c>
      <c r="G54" s="125" t="str">
        <f>IF('DADOS e Estimativa'!G26&gt;0,IF(AND('DADOS e Estimativa'!$T26&lt;='DADOS e Estimativa'!G26,'DADOS e Estimativa'!G26&lt;='DADOS e Estimativa'!$U26),'DADOS e Estimativa'!G26,"excluído*"),"")</f>
        <v>excluído*</v>
      </c>
      <c r="H54" s="125" t="str">
        <f>IF('DADOS e Estimativa'!H26&gt;0,IF(AND('DADOS e Estimativa'!$T26&lt;='DADOS e Estimativa'!H26,'DADOS e Estimativa'!H26&lt;='DADOS e Estimativa'!$U26),'DADOS e Estimativa'!H26,"excluído*"),"")</f>
        <v>excluído*</v>
      </c>
      <c r="I54" s="125">
        <f>IF('DADOS e Estimativa'!I26&gt;0,IF(AND('DADOS e Estimativa'!$T26&lt;='DADOS e Estimativa'!I26,'DADOS e Estimativa'!I26&lt;='DADOS e Estimativa'!$U26),'DADOS e Estimativa'!I26,"excluído*"),"")</f>
        <v>42</v>
      </c>
      <c r="J54" s="125">
        <f>IF('DADOS e Estimativa'!J26&gt;0,IF(AND('DADOS e Estimativa'!$T26&lt;='DADOS e Estimativa'!J26,'DADOS e Estimativa'!J26&lt;='DADOS e Estimativa'!$U26),'DADOS e Estimativa'!J26,"excluído*"),"")</f>
        <v>29.99</v>
      </c>
      <c r="K54" s="125">
        <f>IF('DADOS e Estimativa'!K26&gt;0,IF(AND('DADOS e Estimativa'!$T26&lt;='DADOS e Estimativa'!K26,'DADOS e Estimativa'!K26&lt;='DADOS e Estimativa'!$U26),'DADOS e Estimativa'!K26,"excluído*"),"")</f>
        <v>35</v>
      </c>
      <c r="L54" s="125" t="str">
        <f>IF('DADOS e Estimativa'!L26&gt;0,IF(AND('DADOS e Estimativa'!$T26&lt;='DADOS e Estimativa'!L26,'DADOS e Estimativa'!L26&lt;='DADOS e Estimativa'!$U26),'DADOS e Estimativa'!L26,"excluído*"),"")</f>
        <v>excluído*</v>
      </c>
      <c r="M54" s="125" t="str">
        <f>IF('DADOS e Estimativa'!M26&gt;0,IF(AND('DADOS e Estimativa'!$T26&lt;='DADOS e Estimativa'!M26,'DADOS e Estimativa'!M26&lt;='DADOS e Estimativa'!$U26),'DADOS e Estimativa'!M26,"excluído*"),"")</f>
        <v>excluído*</v>
      </c>
      <c r="N54" s="125" t="str">
        <f>IF('DADOS e Estimativa'!N26&gt;0,IF(AND('DADOS e Estimativa'!$T26&lt;='DADOS e Estimativa'!N26,'DADOS e Estimativa'!N26&lt;='DADOS e Estimativa'!$U26),'DADOS e Estimativa'!N26,"excluído*"),"")</f>
        <v>excluído*</v>
      </c>
      <c r="O54" s="125">
        <f>IF('DADOS e Estimativa'!O26&gt;0,IF(AND('DADOS e Estimativa'!$T26&lt;='DADOS e Estimativa'!O26,'DADOS e Estimativa'!O26&lt;='DADOS e Estimativa'!$U26),'DADOS e Estimativa'!O26,"excluído*"),"")</f>
        <v>32</v>
      </c>
      <c r="P54" s="125">
        <f>IF('DADOS e Estimativa'!P26&gt;0,IF(AND('DADOS e Estimativa'!$T26&lt;='DADOS e Estimativa'!P26,'DADOS e Estimativa'!P26&lt;='DADOS e Estimativa'!$U26),'DADOS e Estimativa'!P26,"excluído*"),"")</f>
        <v>40</v>
      </c>
      <c r="Q54" s="125">
        <f>IF('DADOS e Estimativa'!Q26&gt;0,IF(AND('DADOS e Estimativa'!$T26&lt;='DADOS e Estimativa'!Q26,'DADOS e Estimativa'!Q26&lt;='DADOS e Estimativa'!$U26),'DADOS e Estimativa'!Q26,"excluído*"),"")</f>
        <v>35</v>
      </c>
      <c r="R54" s="126">
        <f t="shared" si="17"/>
        <v>36.97</v>
      </c>
      <c r="S54" s="102"/>
      <c r="T54" s="127">
        <f t="shared" si="18"/>
        <v>73.94</v>
      </c>
      <c r="U54" s="102"/>
    </row>
    <row r="55" ht="19.5" customHeight="1">
      <c r="A55" s="128" t="str">
        <f>IF('DADOS e Estimativa'!A27="","",'DADOS e Estimativa'!A27)</f>
        <v>5-18</v>
      </c>
      <c r="B55" s="57" t="str">
        <f>IF('DADOS e Estimativa'!B27="","",'DADOS e Estimativa'!B27)</f>
        <v>Testes Hidrostáticos em Mangueiras de 15 m</v>
      </c>
      <c r="C55" s="129">
        <f>IF('DADOS e Estimativa'!C27="","",'DADOS e Estimativa'!C27)</f>
        <v>14</v>
      </c>
      <c r="D55" s="129" t="str">
        <f>IF('DADOS e Estimativa'!D27="","",'DADOS e Estimativa'!D27)</f>
        <v>unid.</v>
      </c>
      <c r="E55" s="130" t="str">
        <f>IF('DADOS e Estimativa'!E27&gt;0,IF(AND('DADOS e Estimativa'!$T27&lt;='DADOS e Estimativa'!E27,'DADOS e Estimativa'!E27&lt;='DADOS e Estimativa'!$U27),'DADOS e Estimativa'!E27,"excluído*"),"")</f>
        <v>excluído*</v>
      </c>
      <c r="F55" s="131" t="str">
        <f>IF('DADOS e Estimativa'!F27&gt;0,IF(AND('DADOS e Estimativa'!$T27&lt;='DADOS e Estimativa'!F27,'DADOS e Estimativa'!F27&lt;='DADOS e Estimativa'!$U27),'DADOS e Estimativa'!F27,"excluído*"),"")</f>
        <v>excluído*</v>
      </c>
      <c r="G55" s="131" t="str">
        <f>IF('DADOS e Estimativa'!G27&gt;0,IF(AND('DADOS e Estimativa'!$T27&lt;='DADOS e Estimativa'!G27,'DADOS e Estimativa'!G27&lt;='DADOS e Estimativa'!$U27),'DADOS e Estimativa'!G27,"excluído*"),"")</f>
        <v>excluído*</v>
      </c>
      <c r="H55" s="131">
        <f>IF('DADOS e Estimativa'!H27&gt;0,IF(AND('DADOS e Estimativa'!$T27&lt;='DADOS e Estimativa'!H27,'DADOS e Estimativa'!H27&lt;='DADOS e Estimativa'!$U27),'DADOS e Estimativa'!H27,"excluído*"),"")</f>
        <v>20</v>
      </c>
      <c r="I55" s="131" t="str">
        <f>IF('DADOS e Estimativa'!I27&gt;0,IF(AND('DADOS e Estimativa'!$T27&lt;='DADOS e Estimativa'!I27,'DADOS e Estimativa'!I27&lt;='DADOS e Estimativa'!$U27),'DADOS e Estimativa'!I27,"excluído*"),"")</f>
        <v>excluído*</v>
      </c>
      <c r="J55" s="131" t="str">
        <f>IF('DADOS e Estimativa'!J27&gt;0,IF(AND('DADOS e Estimativa'!$T27&lt;='DADOS e Estimativa'!J27,'DADOS e Estimativa'!J27&lt;='DADOS e Estimativa'!$U27),'DADOS e Estimativa'!J27,"excluído*"),"")</f>
        <v/>
      </c>
      <c r="K55" s="131" t="str">
        <f>IF('DADOS e Estimativa'!K27&gt;0,IF(AND('DADOS e Estimativa'!$T27&lt;='DADOS e Estimativa'!K27,'DADOS e Estimativa'!K27&lt;='DADOS e Estimativa'!$U27),'DADOS e Estimativa'!K27,"excluído*"),"")</f>
        <v/>
      </c>
      <c r="L55" s="131" t="str">
        <f>IF('DADOS e Estimativa'!L27&gt;0,IF(AND('DADOS e Estimativa'!$T27&lt;='DADOS e Estimativa'!L27,'DADOS e Estimativa'!L27&lt;='DADOS e Estimativa'!$U27),'DADOS e Estimativa'!L27,"excluído*"),"")</f>
        <v/>
      </c>
      <c r="M55" s="131" t="str">
        <f>IF('DADOS e Estimativa'!M27&gt;0,IF(AND('DADOS e Estimativa'!$T27&lt;='DADOS e Estimativa'!M27,'DADOS e Estimativa'!M27&lt;='DADOS e Estimativa'!$U27),'DADOS e Estimativa'!M27,"excluído*"),"")</f>
        <v/>
      </c>
      <c r="N55" s="131" t="str">
        <f>IF('DADOS e Estimativa'!N27&gt;0,IF(AND('DADOS e Estimativa'!$T27&lt;='DADOS e Estimativa'!N27,'DADOS e Estimativa'!N27&lt;='DADOS e Estimativa'!$U27),'DADOS e Estimativa'!N27,"excluído*"),"")</f>
        <v/>
      </c>
      <c r="O55" s="131" t="str">
        <f>IF('DADOS e Estimativa'!O27&gt;0,IF(AND('DADOS e Estimativa'!$T27&lt;='DADOS e Estimativa'!O27,'DADOS e Estimativa'!O27&lt;='DADOS e Estimativa'!$U27),'DADOS e Estimativa'!O27,"excluído*"),"")</f>
        <v/>
      </c>
      <c r="P55" s="131" t="str">
        <f>IF('DADOS e Estimativa'!P27&gt;0,IF(AND('DADOS e Estimativa'!$T27&lt;='DADOS e Estimativa'!P27,'DADOS e Estimativa'!P27&lt;='DADOS e Estimativa'!$U27),'DADOS e Estimativa'!P27,"excluído*"),"")</f>
        <v/>
      </c>
      <c r="Q55" s="131">
        <f>IF('DADOS e Estimativa'!Q27&gt;0,IF(AND('DADOS e Estimativa'!$T27&lt;='DADOS e Estimativa'!Q27,'DADOS e Estimativa'!Q27&lt;='DADOS e Estimativa'!$U27),'DADOS e Estimativa'!Q27,"excluído*"),"")</f>
        <v>20</v>
      </c>
      <c r="R55" s="132">
        <f t="shared" si="17"/>
        <v>20</v>
      </c>
      <c r="S55" s="133"/>
      <c r="T55" s="134">
        <f t="shared" si="18"/>
        <v>280</v>
      </c>
      <c r="U55" s="133"/>
    </row>
    <row r="56" ht="19.5" customHeight="1">
      <c r="A56" s="121" t="str">
        <f>IF('DADOS e Estimativa'!A28="","",'DADOS e Estimativa'!A28)</f>
        <v>5-19</v>
      </c>
      <c r="B56" s="122" t="str">
        <f>IF('DADOS e Estimativa'!B28="","",'DADOS e Estimativa'!B28)</f>
        <v>Testes Hidrostáticos em Mangueiras de 30 m</v>
      </c>
      <c r="C56" s="123">
        <f>IF('DADOS e Estimativa'!C28="","",'DADOS e Estimativa'!C28)</f>
        <v>3</v>
      </c>
      <c r="D56" s="123" t="str">
        <f>IF('DADOS e Estimativa'!D28="","",'DADOS e Estimativa'!D28)</f>
        <v>unid.</v>
      </c>
      <c r="E56" s="124" t="str">
        <f>IF('DADOS e Estimativa'!E28&gt;0,IF(AND('DADOS e Estimativa'!$T28&lt;='DADOS e Estimativa'!E28,'DADOS e Estimativa'!E28&lt;='DADOS e Estimativa'!$U28),'DADOS e Estimativa'!E28,"excluído*"),"")</f>
        <v>excluído*</v>
      </c>
      <c r="F56" s="125">
        <f>IF('DADOS e Estimativa'!F28&gt;0,IF(AND('DADOS e Estimativa'!$T28&lt;='DADOS e Estimativa'!F28,'DADOS e Estimativa'!F28&lt;='DADOS e Estimativa'!$U28),'DADOS e Estimativa'!F28,"excluído*"),"")</f>
        <v>25</v>
      </c>
      <c r="G56" s="125">
        <f>IF('DADOS e Estimativa'!G28&gt;0,IF(AND('DADOS e Estimativa'!$T28&lt;='DADOS e Estimativa'!G28,'DADOS e Estimativa'!G28&lt;='DADOS e Estimativa'!$U28),'DADOS e Estimativa'!G28,"excluído*"),"")</f>
        <v>15</v>
      </c>
      <c r="H56" s="125">
        <f>IF('DADOS e Estimativa'!H28&gt;0,IF(AND('DADOS e Estimativa'!$T28&lt;='DADOS e Estimativa'!H28,'DADOS e Estimativa'!H28&lt;='DADOS e Estimativa'!$U28),'DADOS e Estimativa'!H28,"excluído*"),"")</f>
        <v>20</v>
      </c>
      <c r="I56" s="149" t="str">
        <f>IF('DADOS e Estimativa'!I28&gt;0,IF(AND('DADOS e Estimativa'!$T28&lt;='DADOS e Estimativa'!I28,'DADOS e Estimativa'!I28&lt;='DADOS e Estimativa'!$U28),'DADOS e Estimativa'!I28,"excluído*"),"")</f>
        <v>excluído*</v>
      </c>
      <c r="J56" s="125" t="str">
        <f>IF('DADOS e Estimativa'!J28&gt;0,IF(AND('DADOS e Estimativa'!$T28&lt;='DADOS e Estimativa'!J28,'DADOS e Estimativa'!J28&lt;='DADOS e Estimativa'!$U28),'DADOS e Estimativa'!J28,"excluído*"),"")</f>
        <v/>
      </c>
      <c r="K56" s="125" t="str">
        <f>IF('DADOS e Estimativa'!K28&gt;0,IF(AND('DADOS e Estimativa'!$T28&lt;='DADOS e Estimativa'!K28,'DADOS e Estimativa'!K28&lt;='DADOS e Estimativa'!$U28),'DADOS e Estimativa'!K28,"excluído*"),"")</f>
        <v/>
      </c>
      <c r="L56" s="125" t="str">
        <f>IF('DADOS e Estimativa'!L28&gt;0,IF(AND('DADOS e Estimativa'!$T28&lt;='DADOS e Estimativa'!L28,'DADOS e Estimativa'!L28&lt;='DADOS e Estimativa'!$U28),'DADOS e Estimativa'!L28,"excluído*"),"")</f>
        <v/>
      </c>
      <c r="M56" s="125" t="str">
        <f>IF('DADOS e Estimativa'!M28&gt;0,IF(AND('DADOS e Estimativa'!$T28&lt;='DADOS e Estimativa'!M28,'DADOS e Estimativa'!M28&lt;='DADOS e Estimativa'!$U28),'DADOS e Estimativa'!M28,"excluído*"),"")</f>
        <v/>
      </c>
      <c r="N56" s="125" t="str">
        <f>IF('DADOS e Estimativa'!N28&gt;0,IF(AND('DADOS e Estimativa'!$T28&lt;='DADOS e Estimativa'!N28,'DADOS e Estimativa'!N28&lt;='DADOS e Estimativa'!$U28),'DADOS e Estimativa'!N28,"excluído*"),"")</f>
        <v/>
      </c>
      <c r="O56" s="125" t="str">
        <f>IF('DADOS e Estimativa'!O28&gt;0,IF(AND('DADOS e Estimativa'!$T28&lt;='DADOS e Estimativa'!O28,'DADOS e Estimativa'!O28&lt;='DADOS e Estimativa'!$U28),'DADOS e Estimativa'!O28,"excluído*"),"")</f>
        <v/>
      </c>
      <c r="P56" s="125" t="str">
        <f>IF('DADOS e Estimativa'!P28&gt;0,IF(AND('DADOS e Estimativa'!$T28&lt;='DADOS e Estimativa'!P28,'DADOS e Estimativa'!P28&lt;='DADOS e Estimativa'!$U28),'DADOS e Estimativa'!P28,"excluído*"),"")</f>
        <v/>
      </c>
      <c r="Q56" s="125">
        <f>IF('DADOS e Estimativa'!Q28&gt;0,IF(AND('DADOS e Estimativa'!$T28&lt;='DADOS e Estimativa'!Q28,'DADOS e Estimativa'!Q28&lt;='DADOS e Estimativa'!$U28),'DADOS e Estimativa'!Q28,"excluído*"),"")</f>
        <v>20</v>
      </c>
      <c r="R56" s="126">
        <f t="shared" si="17"/>
        <v>20</v>
      </c>
      <c r="S56" s="102"/>
      <c r="T56" s="127">
        <f t="shared" si="18"/>
        <v>60</v>
      </c>
      <c r="U56" s="102"/>
    </row>
    <row r="57" ht="14.25" customHeight="1">
      <c r="A57" s="150"/>
      <c r="B57" s="150"/>
      <c r="C57" s="151"/>
      <c r="D57" s="151"/>
      <c r="E57" s="150"/>
      <c r="F57" s="150"/>
      <c r="G57" s="150"/>
      <c r="H57" s="150"/>
      <c r="I57" s="152" t="str">
        <f>IF('DADOS e Estimativa'!I29&gt;0,IF(AND('DADOS e Estimativa'!$T29&lt;='DADOS e Estimativa'!I29,'DADOS e Estimativa'!I29&lt;='DADOS e Estimativa'!$U29),'DADOS e Estimativa'!I29,"excluído*"),"")</f>
        <v/>
      </c>
      <c r="J57" s="150"/>
      <c r="K57" s="150"/>
      <c r="L57" s="150"/>
      <c r="M57" s="150"/>
      <c r="N57" s="150"/>
      <c r="O57" s="150"/>
      <c r="P57" s="150"/>
      <c r="Q57" s="150"/>
      <c r="R57" s="150"/>
      <c r="S57" s="153"/>
      <c r="T57" s="150"/>
      <c r="U57" s="150"/>
    </row>
    <row r="58" ht="12.75" customHeight="1">
      <c r="A58" s="154" t="s">
        <v>61</v>
      </c>
      <c r="R58" s="93"/>
    </row>
    <row r="59" ht="12.75" customHeight="1">
      <c r="A59" s="155" t="s">
        <v>62</v>
      </c>
      <c r="B59" s="31"/>
      <c r="R59" s="93"/>
    </row>
    <row r="60" ht="12.75" customHeight="1">
      <c r="C60" s="93"/>
      <c r="D60" s="93"/>
    </row>
    <row r="61" ht="12.75" customHeight="1">
      <c r="C61" s="93"/>
      <c r="D61" s="93"/>
    </row>
    <row r="62" ht="12.75" customHeight="1">
      <c r="C62" s="93"/>
      <c r="D62" s="93"/>
    </row>
    <row r="63" ht="12.75" customHeight="1">
      <c r="C63" s="93"/>
      <c r="D63" s="93"/>
    </row>
    <row r="64" ht="12.75" customHeight="1">
      <c r="C64" s="93"/>
      <c r="D64" s="93"/>
    </row>
    <row r="65" ht="12.75" customHeight="1">
      <c r="C65" s="93"/>
      <c r="D65" s="93"/>
    </row>
    <row r="66" ht="12.75" customHeight="1">
      <c r="C66" s="93"/>
      <c r="D66" s="93"/>
    </row>
    <row r="67" ht="12.75" customHeight="1">
      <c r="C67" s="93"/>
      <c r="D67" s="93"/>
    </row>
    <row r="68" ht="12.75" customHeight="1">
      <c r="C68" s="93"/>
      <c r="D68" s="93"/>
    </row>
    <row r="69" ht="12.75" customHeight="1">
      <c r="C69" s="93"/>
      <c r="D69" s="93"/>
    </row>
    <row r="70" ht="12.75" customHeight="1">
      <c r="C70" s="93"/>
      <c r="D70" s="93"/>
    </row>
    <row r="71" ht="12.75" customHeight="1">
      <c r="C71" s="93"/>
      <c r="D71" s="93"/>
    </row>
    <row r="72" ht="12.75" customHeight="1">
      <c r="C72" s="93"/>
      <c r="D72" s="93"/>
    </row>
    <row r="73" ht="12.75" customHeight="1">
      <c r="C73" s="93"/>
      <c r="D73" s="93"/>
    </row>
    <row r="74" ht="12.75" customHeight="1">
      <c r="C74" s="93"/>
      <c r="D74" s="93"/>
    </row>
    <row r="75" ht="12.75" customHeight="1">
      <c r="C75" s="93"/>
      <c r="D75" s="93"/>
    </row>
    <row r="76" ht="12.75" customHeight="1">
      <c r="C76" s="93"/>
      <c r="D76" s="93"/>
    </row>
    <row r="77" ht="12.75" customHeight="1">
      <c r="C77" s="93"/>
      <c r="D77" s="93"/>
    </row>
    <row r="78" ht="12.75" customHeight="1">
      <c r="C78" s="93"/>
      <c r="D78" s="93"/>
    </row>
    <row r="79" ht="12.75" customHeight="1">
      <c r="C79" s="93"/>
      <c r="D79" s="93"/>
    </row>
    <row r="80" ht="12.75" customHeight="1">
      <c r="C80" s="93"/>
      <c r="D80" s="93"/>
    </row>
    <row r="81" ht="12.75" customHeight="1">
      <c r="C81" s="93"/>
      <c r="D81" s="93"/>
    </row>
    <row r="82" ht="12.75" customHeight="1">
      <c r="C82" s="93"/>
      <c r="D82" s="93"/>
    </row>
    <row r="83" ht="12.75" customHeight="1">
      <c r="C83" s="93"/>
      <c r="D83" s="93"/>
    </row>
    <row r="84" ht="12.75" customHeight="1">
      <c r="C84" s="93"/>
      <c r="D84" s="93"/>
    </row>
    <row r="85" ht="12.75" customHeight="1">
      <c r="C85" s="93"/>
      <c r="D85" s="93"/>
    </row>
    <row r="86" ht="12.75" customHeight="1">
      <c r="C86" s="93"/>
      <c r="D86" s="93"/>
    </row>
    <row r="87" ht="12.75" customHeight="1">
      <c r="C87" s="93"/>
      <c r="D87" s="93"/>
    </row>
    <row r="88" ht="12.75" customHeight="1">
      <c r="C88" s="93"/>
      <c r="D88" s="93"/>
    </row>
    <row r="89" ht="12.75" customHeight="1">
      <c r="C89" s="93"/>
      <c r="D89" s="93"/>
    </row>
    <row r="90" ht="12.75" customHeight="1">
      <c r="C90" s="93"/>
      <c r="D90" s="93"/>
    </row>
    <row r="91" ht="12.75" customHeight="1">
      <c r="C91" s="93"/>
      <c r="D91" s="93"/>
    </row>
    <row r="92" ht="12.75" customHeight="1">
      <c r="C92" s="93"/>
      <c r="D92" s="93"/>
    </row>
    <row r="93" ht="12.75" customHeight="1">
      <c r="C93" s="93"/>
      <c r="D93" s="93"/>
    </row>
    <row r="94" ht="12.75" customHeight="1">
      <c r="C94" s="93"/>
      <c r="D94" s="93"/>
    </row>
    <row r="95" ht="12.75" customHeight="1">
      <c r="C95" s="93"/>
      <c r="D95" s="93"/>
    </row>
    <row r="96" ht="12.75" customHeight="1">
      <c r="C96" s="93"/>
      <c r="D96" s="93"/>
    </row>
    <row r="97" ht="12.75" customHeight="1">
      <c r="C97" s="93"/>
      <c r="D97" s="93"/>
    </row>
    <row r="98" ht="12.75" customHeight="1">
      <c r="C98" s="93"/>
      <c r="D98" s="93"/>
    </row>
    <row r="99" ht="12.75" customHeight="1">
      <c r="C99" s="93"/>
      <c r="D99" s="93"/>
    </row>
    <row r="100" ht="12.75" customHeight="1">
      <c r="C100" s="93"/>
      <c r="D100" s="93"/>
    </row>
    <row r="101" ht="12.75" customHeight="1">
      <c r="C101" s="93"/>
      <c r="D101" s="93"/>
    </row>
    <row r="102" ht="12.75" customHeight="1">
      <c r="C102" s="93"/>
      <c r="D102" s="93"/>
    </row>
    <row r="103" ht="12.75" customHeight="1">
      <c r="C103" s="93"/>
      <c r="D103" s="93"/>
    </row>
    <row r="104" ht="12.75" customHeight="1">
      <c r="C104" s="93"/>
      <c r="D104" s="93"/>
    </row>
    <row r="105" ht="12.75" customHeight="1">
      <c r="C105" s="93"/>
      <c r="D105" s="93"/>
    </row>
    <row r="106" ht="12.75" customHeight="1">
      <c r="C106" s="93"/>
      <c r="D106" s="93"/>
    </row>
    <row r="107" ht="12.75" customHeight="1">
      <c r="C107" s="93"/>
      <c r="D107" s="93"/>
    </row>
    <row r="108" ht="12.75" customHeight="1">
      <c r="C108" s="93"/>
      <c r="D108" s="93"/>
    </row>
    <row r="109" ht="12.75" customHeight="1">
      <c r="C109" s="93"/>
      <c r="D109" s="93"/>
    </row>
    <row r="110" ht="12.75" customHeight="1">
      <c r="C110" s="93"/>
      <c r="D110" s="93"/>
    </row>
    <row r="111" ht="12.75" customHeight="1">
      <c r="C111" s="93"/>
      <c r="D111" s="93"/>
    </row>
    <row r="112" ht="12.75" customHeight="1">
      <c r="C112" s="93"/>
      <c r="D112" s="93"/>
    </row>
    <row r="113" ht="12.75" customHeight="1">
      <c r="C113" s="93"/>
      <c r="D113" s="93"/>
    </row>
    <row r="114" ht="12.75" customHeight="1">
      <c r="C114" s="93"/>
      <c r="D114" s="93"/>
    </row>
    <row r="115" ht="12.75" customHeight="1">
      <c r="C115" s="93"/>
      <c r="D115" s="93"/>
    </row>
    <row r="116" ht="12.75" customHeight="1">
      <c r="C116" s="93"/>
      <c r="D116" s="93"/>
    </row>
    <row r="117" ht="12.75" customHeight="1">
      <c r="C117" s="93"/>
      <c r="D117" s="93"/>
    </row>
    <row r="118" ht="12.75" customHeight="1">
      <c r="C118" s="93"/>
      <c r="D118" s="93"/>
    </row>
    <row r="119" ht="12.75" customHeight="1">
      <c r="C119" s="93"/>
      <c r="D119" s="93"/>
    </row>
    <row r="120" ht="12.75" customHeight="1">
      <c r="C120" s="93"/>
      <c r="D120" s="93"/>
    </row>
    <row r="121" ht="12.75" customHeight="1">
      <c r="C121" s="93"/>
      <c r="D121" s="93"/>
    </row>
    <row r="122" ht="12.75" customHeight="1">
      <c r="C122" s="93"/>
      <c r="D122" s="93"/>
    </row>
    <row r="123" ht="12.75" customHeight="1">
      <c r="C123" s="93"/>
      <c r="D123" s="93"/>
    </row>
    <row r="124" ht="12.75" customHeight="1">
      <c r="C124" s="93"/>
      <c r="D124" s="93"/>
    </row>
    <row r="125" ht="12.75" customHeight="1">
      <c r="C125" s="93"/>
      <c r="D125" s="93"/>
    </row>
    <row r="126" ht="12.75" customHeight="1">
      <c r="C126" s="93"/>
      <c r="D126" s="93"/>
    </row>
    <row r="127" ht="12.75" customHeight="1">
      <c r="C127" s="93"/>
      <c r="D127" s="93"/>
    </row>
    <row r="128" ht="12.75" customHeight="1">
      <c r="C128" s="93"/>
      <c r="D128" s="93"/>
    </row>
    <row r="129" ht="12.75" customHeight="1">
      <c r="C129" s="93"/>
      <c r="D129" s="93"/>
    </row>
    <row r="130" ht="12.75" customHeight="1">
      <c r="C130" s="93"/>
      <c r="D130" s="93"/>
    </row>
    <row r="131" ht="12.75" customHeight="1">
      <c r="C131" s="93"/>
      <c r="D131" s="93"/>
    </row>
    <row r="132" ht="12.75" customHeight="1">
      <c r="C132" s="93"/>
      <c r="D132" s="93"/>
    </row>
    <row r="133" ht="12.75" customHeight="1">
      <c r="C133" s="93"/>
      <c r="D133" s="93"/>
    </row>
    <row r="134" ht="12.75" customHeight="1">
      <c r="C134" s="93"/>
      <c r="D134" s="93"/>
    </row>
    <row r="135" ht="12.75" customHeight="1">
      <c r="C135" s="93"/>
      <c r="D135" s="93"/>
    </row>
    <row r="136" ht="12.75" customHeight="1">
      <c r="C136" s="93"/>
      <c r="D136" s="93"/>
    </row>
    <row r="137" ht="12.75" customHeight="1">
      <c r="C137" s="93"/>
      <c r="D137" s="93"/>
    </row>
    <row r="138" ht="12.75" customHeight="1">
      <c r="C138" s="93"/>
      <c r="D138" s="93"/>
    </row>
    <row r="139" ht="12.75" customHeight="1">
      <c r="C139" s="93"/>
      <c r="D139" s="93"/>
    </row>
    <row r="140" ht="12.75" customHeight="1">
      <c r="C140" s="93"/>
      <c r="D140" s="93"/>
    </row>
    <row r="141" ht="12.75" customHeight="1">
      <c r="C141" s="93"/>
      <c r="D141" s="93"/>
    </row>
    <row r="142" ht="12.75" customHeight="1">
      <c r="C142" s="93"/>
      <c r="D142" s="93"/>
    </row>
    <row r="143" ht="12.75" customHeight="1">
      <c r="C143" s="93"/>
      <c r="D143" s="93"/>
    </row>
    <row r="144" ht="12.75" customHeight="1">
      <c r="C144" s="93"/>
      <c r="D144" s="93"/>
    </row>
    <row r="145" ht="12.75" customHeight="1">
      <c r="C145" s="93"/>
      <c r="D145" s="93"/>
    </row>
    <row r="146" ht="12.75" customHeight="1">
      <c r="C146" s="93"/>
      <c r="D146" s="93"/>
    </row>
    <row r="147" ht="12.75" customHeight="1">
      <c r="C147" s="93"/>
      <c r="D147" s="93"/>
    </row>
    <row r="148" ht="12.75" customHeight="1">
      <c r="C148" s="93"/>
      <c r="D148" s="93"/>
    </row>
    <row r="149" ht="12.75" customHeight="1">
      <c r="C149" s="93"/>
      <c r="D149" s="93"/>
    </row>
    <row r="150" ht="12.75" customHeight="1">
      <c r="C150" s="93"/>
      <c r="D150" s="93"/>
    </row>
    <row r="151" ht="12.75" customHeight="1">
      <c r="C151" s="93"/>
      <c r="D151" s="93"/>
    </row>
    <row r="152" ht="12.75" customHeight="1">
      <c r="C152" s="93"/>
      <c r="D152" s="93"/>
    </row>
    <row r="153" ht="12.75" customHeight="1">
      <c r="C153" s="93"/>
      <c r="D153" s="93"/>
    </row>
    <row r="154" ht="12.75" customHeight="1">
      <c r="C154" s="93"/>
      <c r="D154" s="93"/>
    </row>
    <row r="155" ht="12.75" customHeight="1">
      <c r="C155" s="93"/>
      <c r="D155" s="93"/>
    </row>
    <row r="156" ht="12.75" customHeight="1">
      <c r="C156" s="93"/>
      <c r="D156" s="93"/>
    </row>
    <row r="157" ht="12.75" customHeight="1">
      <c r="C157" s="93"/>
      <c r="D157" s="93"/>
    </row>
    <row r="158" ht="12.75" customHeight="1">
      <c r="C158" s="93"/>
      <c r="D158" s="93"/>
    </row>
    <row r="159" ht="12.75" customHeight="1">
      <c r="C159" s="93"/>
      <c r="D159" s="93"/>
    </row>
    <row r="160" ht="12.75" customHeight="1">
      <c r="C160" s="93"/>
      <c r="D160" s="93"/>
    </row>
    <row r="161" ht="12.75" customHeight="1">
      <c r="C161" s="93"/>
      <c r="D161" s="93"/>
    </row>
    <row r="162" ht="12.75" customHeight="1">
      <c r="C162" s="93"/>
      <c r="D162" s="93"/>
    </row>
    <row r="163" ht="12.75" customHeight="1">
      <c r="C163" s="93"/>
      <c r="D163" s="93"/>
    </row>
    <row r="164" ht="12.75" customHeight="1">
      <c r="C164" s="93"/>
      <c r="D164" s="93"/>
    </row>
    <row r="165" ht="12.75" customHeight="1">
      <c r="C165" s="93"/>
      <c r="D165" s="93"/>
    </row>
    <row r="166" ht="12.75" customHeight="1">
      <c r="C166" s="93"/>
      <c r="D166" s="93"/>
    </row>
    <row r="167" ht="12.75" customHeight="1">
      <c r="C167" s="93"/>
      <c r="D167" s="93"/>
    </row>
    <row r="168" ht="12.75" customHeight="1">
      <c r="C168" s="93"/>
      <c r="D168" s="93"/>
    </row>
    <row r="169" ht="12.75" customHeight="1">
      <c r="C169" s="93"/>
      <c r="D169" s="93"/>
    </row>
    <row r="170" ht="12.75" customHeight="1">
      <c r="C170" s="93"/>
      <c r="D170" s="93"/>
    </row>
    <row r="171" ht="12.75" customHeight="1">
      <c r="C171" s="93"/>
      <c r="D171" s="93"/>
    </row>
    <row r="172" ht="12.75" customHeight="1">
      <c r="C172" s="93"/>
      <c r="D172" s="93"/>
    </row>
    <row r="173" ht="12.75" customHeight="1">
      <c r="C173" s="93"/>
      <c r="D173" s="93"/>
    </row>
    <row r="174" ht="12.75" customHeight="1">
      <c r="C174" s="93"/>
      <c r="D174" s="93"/>
    </row>
    <row r="175" ht="12.75" customHeight="1">
      <c r="C175" s="93"/>
      <c r="D175" s="93"/>
    </row>
    <row r="176" ht="12.75" customHeight="1">
      <c r="C176" s="93"/>
      <c r="D176" s="93"/>
    </row>
    <row r="177" ht="12.75" customHeight="1">
      <c r="C177" s="93"/>
      <c r="D177" s="93"/>
    </row>
    <row r="178" ht="12.75" customHeight="1">
      <c r="C178" s="93"/>
      <c r="D178" s="93"/>
    </row>
    <row r="179" ht="12.75" customHeight="1">
      <c r="C179" s="93"/>
      <c r="D179" s="93"/>
    </row>
    <row r="180" ht="12.75" customHeight="1">
      <c r="C180" s="93"/>
      <c r="D180" s="93"/>
    </row>
    <row r="181" ht="12.75" customHeight="1">
      <c r="C181" s="93"/>
      <c r="D181" s="93"/>
    </row>
    <row r="182" ht="12.75" customHeight="1">
      <c r="C182" s="93"/>
      <c r="D182" s="93"/>
    </row>
    <row r="183" ht="12.75" customHeight="1">
      <c r="C183" s="93"/>
      <c r="D183" s="93"/>
    </row>
    <row r="184" ht="12.75" customHeight="1">
      <c r="C184" s="93"/>
      <c r="D184" s="93"/>
    </row>
    <row r="185" ht="12.75" customHeight="1">
      <c r="C185" s="93"/>
      <c r="D185" s="93"/>
    </row>
    <row r="186" ht="12.75" customHeight="1">
      <c r="C186" s="93"/>
      <c r="D186" s="93"/>
    </row>
    <row r="187" ht="12.75" customHeight="1">
      <c r="C187" s="93"/>
      <c r="D187" s="93"/>
    </row>
    <row r="188" ht="12.75" customHeight="1">
      <c r="C188" s="93"/>
      <c r="D188" s="93"/>
    </row>
    <row r="189" ht="12.75" customHeight="1">
      <c r="C189" s="93"/>
      <c r="D189" s="93"/>
    </row>
    <row r="190" ht="12.75" customHeight="1">
      <c r="C190" s="93"/>
      <c r="D190" s="93"/>
    </row>
    <row r="191" ht="12.75" customHeight="1">
      <c r="C191" s="93"/>
      <c r="D191" s="93"/>
    </row>
    <row r="192" ht="12.75" customHeight="1">
      <c r="C192" s="93"/>
      <c r="D192" s="93"/>
    </row>
    <row r="193" ht="12.75" customHeight="1">
      <c r="C193" s="93"/>
      <c r="D193" s="93"/>
    </row>
    <row r="194" ht="12.75" customHeight="1">
      <c r="C194" s="93"/>
      <c r="D194" s="93"/>
    </row>
    <row r="195" ht="12.75" customHeight="1">
      <c r="C195" s="93"/>
      <c r="D195" s="93"/>
    </row>
    <row r="196" ht="12.75" customHeight="1">
      <c r="C196" s="93"/>
      <c r="D196" s="93"/>
    </row>
    <row r="197" ht="12.75" customHeight="1">
      <c r="C197" s="93"/>
      <c r="D197" s="93"/>
    </row>
    <row r="198" ht="12.75" customHeight="1">
      <c r="C198" s="93"/>
      <c r="D198" s="93"/>
    </row>
    <row r="199" ht="12.75" customHeight="1">
      <c r="C199" s="93"/>
      <c r="D199" s="93"/>
    </row>
    <row r="200" ht="12.75" customHeight="1">
      <c r="C200" s="93"/>
      <c r="D200" s="93"/>
    </row>
    <row r="201" ht="12.75" customHeight="1">
      <c r="C201" s="93"/>
      <c r="D201" s="93"/>
    </row>
    <row r="202" ht="12.75" customHeight="1">
      <c r="C202" s="93"/>
      <c r="D202" s="93"/>
    </row>
    <row r="203" ht="12.75" customHeight="1">
      <c r="C203" s="93"/>
      <c r="D203" s="93"/>
    </row>
    <row r="204" ht="12.75" customHeight="1">
      <c r="C204" s="93"/>
      <c r="D204" s="93"/>
    </row>
    <row r="205" ht="12.75" customHeight="1">
      <c r="C205" s="93"/>
      <c r="D205" s="93"/>
    </row>
    <row r="206" ht="12.75" customHeight="1">
      <c r="C206" s="93"/>
      <c r="D206" s="93"/>
    </row>
    <row r="207" ht="12.75" customHeight="1">
      <c r="C207" s="93"/>
      <c r="D207" s="93"/>
    </row>
    <row r="208" ht="12.75" customHeight="1">
      <c r="C208" s="93"/>
      <c r="D208" s="93"/>
    </row>
    <row r="209" ht="12.75" customHeight="1">
      <c r="C209" s="93"/>
      <c r="D209" s="93"/>
    </row>
    <row r="210" ht="12.75" customHeight="1">
      <c r="C210" s="93"/>
      <c r="D210" s="93"/>
    </row>
    <row r="211" ht="12.75" customHeight="1">
      <c r="C211" s="93"/>
      <c r="D211" s="93"/>
    </row>
    <row r="212" ht="12.75" customHeight="1">
      <c r="C212" s="93"/>
      <c r="D212" s="93"/>
    </row>
    <row r="213" ht="12.75" customHeight="1">
      <c r="C213" s="93"/>
      <c r="D213" s="93"/>
    </row>
    <row r="214" ht="12.75" customHeight="1">
      <c r="C214" s="93"/>
      <c r="D214" s="93"/>
    </row>
    <row r="215" ht="12.75" customHeight="1">
      <c r="C215" s="93"/>
      <c r="D215" s="93"/>
    </row>
    <row r="216" ht="12.75" customHeight="1">
      <c r="C216" s="93"/>
      <c r="D216" s="93"/>
    </row>
    <row r="217" ht="12.75" customHeight="1">
      <c r="C217" s="93"/>
      <c r="D217" s="93"/>
    </row>
    <row r="218" ht="12.75" customHeight="1">
      <c r="C218" s="93"/>
      <c r="D218" s="93"/>
    </row>
    <row r="219" ht="12.75" customHeight="1">
      <c r="C219" s="93"/>
      <c r="D219" s="93"/>
    </row>
    <row r="220" ht="12.75" customHeight="1">
      <c r="C220" s="93"/>
      <c r="D220" s="93"/>
    </row>
    <row r="221" ht="12.75" customHeight="1">
      <c r="C221" s="93"/>
      <c r="D221" s="93"/>
    </row>
    <row r="222" ht="12.75" customHeight="1">
      <c r="C222" s="93"/>
      <c r="D222" s="93"/>
    </row>
    <row r="223" ht="12.75" customHeight="1">
      <c r="C223" s="93"/>
      <c r="D223" s="93"/>
    </row>
    <row r="224" ht="12.75" customHeight="1">
      <c r="C224" s="93"/>
      <c r="D224" s="93"/>
    </row>
    <row r="225" ht="12.75" customHeight="1">
      <c r="C225" s="93"/>
      <c r="D225" s="93"/>
    </row>
    <row r="226" ht="12.75" customHeight="1">
      <c r="C226" s="93"/>
      <c r="D226" s="93"/>
    </row>
    <row r="227" ht="12.75" customHeight="1">
      <c r="C227" s="93"/>
      <c r="D227" s="93"/>
    </row>
    <row r="228" ht="12.75" customHeight="1">
      <c r="C228" s="93"/>
      <c r="D228" s="93"/>
    </row>
    <row r="229" ht="12.75" customHeight="1">
      <c r="C229" s="93"/>
      <c r="D229" s="93"/>
    </row>
    <row r="230" ht="12.75" customHeight="1">
      <c r="C230" s="93"/>
      <c r="D230" s="93"/>
    </row>
    <row r="231" ht="12.75" customHeight="1">
      <c r="C231" s="93"/>
      <c r="D231" s="93"/>
    </row>
    <row r="232" ht="12.75" customHeight="1">
      <c r="C232" s="93"/>
      <c r="D232" s="93"/>
    </row>
    <row r="233" ht="12.75" customHeight="1">
      <c r="C233" s="93"/>
      <c r="D233" s="93"/>
    </row>
    <row r="234" ht="12.75" customHeight="1">
      <c r="C234" s="93"/>
      <c r="D234" s="93"/>
    </row>
    <row r="235" ht="12.75" customHeight="1">
      <c r="C235" s="93"/>
      <c r="D235" s="93"/>
    </row>
    <row r="236" ht="12.75" customHeight="1">
      <c r="C236" s="93"/>
      <c r="D236" s="93"/>
    </row>
    <row r="237" ht="12.75" customHeight="1">
      <c r="C237" s="93"/>
      <c r="D237" s="93"/>
    </row>
    <row r="238" ht="12.75" customHeight="1">
      <c r="C238" s="93"/>
      <c r="D238" s="93"/>
    </row>
    <row r="239" ht="12.75" customHeight="1">
      <c r="C239" s="93"/>
      <c r="D239" s="93"/>
    </row>
    <row r="240" ht="12.75" customHeight="1">
      <c r="C240" s="93"/>
      <c r="D240" s="93"/>
    </row>
    <row r="241" ht="12.75" customHeight="1">
      <c r="C241" s="93"/>
      <c r="D241" s="93"/>
    </row>
    <row r="242" ht="12.75" customHeight="1">
      <c r="C242" s="93"/>
      <c r="D242" s="93"/>
    </row>
    <row r="243" ht="12.75" customHeight="1">
      <c r="C243" s="93"/>
      <c r="D243" s="93"/>
    </row>
    <row r="244" ht="12.75" customHeight="1">
      <c r="C244" s="93"/>
      <c r="D244" s="93"/>
    </row>
    <row r="245" ht="12.75" customHeight="1">
      <c r="C245" s="93"/>
      <c r="D245" s="93"/>
    </row>
    <row r="246" ht="12.75" customHeight="1">
      <c r="C246" s="93"/>
      <c r="D246" s="93"/>
    </row>
    <row r="247" ht="12.75" customHeight="1">
      <c r="C247" s="93"/>
      <c r="D247" s="93"/>
    </row>
    <row r="248" ht="12.75" customHeight="1">
      <c r="C248" s="93"/>
      <c r="D248" s="93"/>
    </row>
    <row r="249" ht="12.75" customHeight="1">
      <c r="C249" s="93"/>
      <c r="D249" s="93"/>
    </row>
    <row r="250" ht="12.75" customHeight="1">
      <c r="C250" s="93"/>
      <c r="D250" s="93"/>
    </row>
    <row r="251" ht="12.75" customHeight="1">
      <c r="C251" s="93"/>
      <c r="D251" s="93"/>
    </row>
    <row r="252" ht="12.75" customHeight="1">
      <c r="C252" s="93"/>
      <c r="D252" s="93"/>
    </row>
    <row r="253" ht="12.75" customHeight="1">
      <c r="C253" s="93"/>
      <c r="D253" s="93"/>
    </row>
    <row r="254" ht="12.75" customHeight="1">
      <c r="C254" s="93"/>
      <c r="D254" s="93"/>
    </row>
    <row r="255" ht="12.75" customHeight="1">
      <c r="C255" s="93"/>
      <c r="D255" s="93"/>
    </row>
    <row r="256" ht="12.75" customHeight="1">
      <c r="C256" s="93"/>
      <c r="D256" s="93"/>
    </row>
    <row r="257" ht="12.75" customHeight="1">
      <c r="C257" s="93"/>
      <c r="D257" s="93"/>
    </row>
    <row r="258" ht="12.75" customHeight="1">
      <c r="C258" s="93"/>
      <c r="D258" s="93"/>
    </row>
    <row r="259" ht="12.75" customHeight="1">
      <c r="C259" s="93"/>
      <c r="D259" s="93"/>
    </row>
    <row r="260" ht="12.75" customHeight="1">
      <c r="C260" s="93"/>
      <c r="D260" s="93"/>
    </row>
    <row r="261" ht="12.75" customHeight="1">
      <c r="C261" s="93"/>
      <c r="D261" s="93"/>
    </row>
    <row r="262" ht="12.75" customHeight="1">
      <c r="C262" s="93"/>
      <c r="D262" s="93"/>
    </row>
    <row r="263" ht="12.75" customHeight="1">
      <c r="C263" s="93"/>
      <c r="D263" s="93"/>
    </row>
    <row r="264" ht="12.75" customHeight="1">
      <c r="C264" s="93"/>
      <c r="D264" s="93"/>
    </row>
    <row r="265" ht="12.75" customHeight="1">
      <c r="C265" s="93"/>
      <c r="D265" s="93"/>
    </row>
    <row r="266" ht="12.75" customHeight="1">
      <c r="C266" s="93"/>
      <c r="D266" s="93"/>
    </row>
    <row r="267" ht="12.75" customHeight="1">
      <c r="C267" s="93"/>
      <c r="D267" s="93"/>
    </row>
    <row r="268" ht="12.75" customHeight="1">
      <c r="C268" s="93"/>
      <c r="D268" s="93"/>
    </row>
    <row r="269" ht="12.75" customHeight="1">
      <c r="C269" s="93"/>
      <c r="D269" s="93"/>
    </row>
    <row r="270" ht="12.75" customHeight="1">
      <c r="C270" s="93"/>
      <c r="D270" s="93"/>
    </row>
    <row r="271" ht="12.75" customHeight="1">
      <c r="C271" s="93"/>
      <c r="D271" s="93"/>
    </row>
    <row r="272" ht="12.75" customHeight="1">
      <c r="C272" s="93"/>
      <c r="D272" s="93"/>
    </row>
    <row r="273" ht="12.75" customHeight="1">
      <c r="C273" s="93"/>
      <c r="D273" s="93"/>
    </row>
    <row r="274" ht="12.75" customHeight="1">
      <c r="C274" s="93"/>
      <c r="D274" s="93"/>
    </row>
    <row r="275" ht="12.75" customHeight="1">
      <c r="C275" s="93"/>
      <c r="D275" s="93"/>
    </row>
    <row r="276" ht="12.75" customHeight="1">
      <c r="C276" s="93"/>
      <c r="D276" s="93"/>
    </row>
    <row r="277" ht="12.75" customHeight="1">
      <c r="C277" s="93"/>
      <c r="D277" s="93"/>
    </row>
    <row r="278" ht="12.75" customHeight="1">
      <c r="C278" s="93"/>
      <c r="D278" s="93"/>
    </row>
    <row r="279" ht="12.75" customHeight="1">
      <c r="C279" s="93"/>
      <c r="D279" s="93"/>
    </row>
    <row r="280" ht="12.75" customHeight="1">
      <c r="C280" s="93"/>
      <c r="D280" s="93"/>
    </row>
    <row r="281" ht="12.75" customHeight="1">
      <c r="C281" s="93"/>
      <c r="D281" s="93"/>
    </row>
    <row r="282" ht="12.75" customHeight="1">
      <c r="C282" s="93"/>
      <c r="D282" s="93"/>
    </row>
    <row r="283" ht="12.75" customHeight="1">
      <c r="C283" s="93"/>
      <c r="D283" s="93"/>
    </row>
    <row r="284" ht="12.75" customHeight="1">
      <c r="C284" s="93"/>
      <c r="D284" s="93"/>
    </row>
    <row r="285" ht="12.75" customHeight="1">
      <c r="C285" s="93"/>
      <c r="D285" s="93"/>
    </row>
    <row r="286" ht="12.75" customHeight="1">
      <c r="C286" s="93"/>
      <c r="D286" s="93"/>
    </row>
    <row r="287" ht="12.75" customHeight="1">
      <c r="C287" s="93"/>
      <c r="D287" s="93"/>
    </row>
    <row r="288" ht="12.75" customHeight="1">
      <c r="C288" s="93"/>
      <c r="D288" s="93"/>
    </row>
    <row r="289" ht="12.75" customHeight="1">
      <c r="C289" s="93"/>
      <c r="D289" s="93"/>
    </row>
    <row r="290" ht="12.75" customHeight="1">
      <c r="C290" s="93"/>
      <c r="D290" s="93"/>
    </row>
    <row r="291" ht="12.75" customHeight="1">
      <c r="C291" s="93"/>
      <c r="D291" s="93"/>
    </row>
    <row r="292" ht="12.75" customHeight="1">
      <c r="C292" s="93"/>
      <c r="D292" s="93"/>
    </row>
    <row r="293" ht="12.75" customHeight="1">
      <c r="C293" s="93"/>
      <c r="D293" s="93"/>
    </row>
    <row r="294" ht="12.75" customHeight="1">
      <c r="C294" s="93"/>
      <c r="D294" s="93"/>
    </row>
    <row r="295" ht="12.75" customHeight="1">
      <c r="C295" s="93"/>
      <c r="D295" s="93"/>
    </row>
    <row r="296" ht="12.75" customHeight="1">
      <c r="C296" s="93"/>
      <c r="D296" s="93"/>
    </row>
    <row r="297" ht="12.75" customHeight="1">
      <c r="C297" s="93"/>
      <c r="D297" s="93"/>
    </row>
    <row r="298" ht="12.75" customHeight="1">
      <c r="C298" s="93"/>
      <c r="D298" s="93"/>
    </row>
    <row r="299" ht="12.75" customHeight="1">
      <c r="C299" s="93"/>
      <c r="D299" s="93"/>
    </row>
    <row r="300" ht="12.75" customHeight="1">
      <c r="C300" s="93"/>
      <c r="D300" s="93"/>
    </row>
    <row r="301" ht="12.75" customHeight="1">
      <c r="C301" s="93"/>
      <c r="D301" s="93"/>
    </row>
    <row r="302" ht="12.75" customHeight="1">
      <c r="C302" s="93"/>
      <c r="D302" s="93"/>
    </row>
    <row r="303" ht="12.75" customHeight="1">
      <c r="C303" s="93"/>
      <c r="D303" s="93"/>
    </row>
    <row r="304" ht="12.75" customHeight="1">
      <c r="C304" s="93"/>
      <c r="D304" s="93"/>
    </row>
    <row r="305" ht="12.75" customHeight="1">
      <c r="C305" s="93"/>
      <c r="D305" s="93"/>
    </row>
    <row r="306" ht="12.75" customHeight="1">
      <c r="C306" s="93"/>
      <c r="D306" s="93"/>
    </row>
    <row r="307" ht="12.75" customHeight="1">
      <c r="C307" s="93"/>
      <c r="D307" s="93"/>
    </row>
    <row r="308" ht="12.75" customHeight="1">
      <c r="C308" s="93"/>
      <c r="D308" s="93"/>
    </row>
    <row r="309" ht="12.75" customHeight="1">
      <c r="C309" s="93"/>
      <c r="D309" s="93"/>
    </row>
    <row r="310" ht="12.75" customHeight="1">
      <c r="C310" s="93"/>
      <c r="D310" s="93"/>
    </row>
    <row r="311" ht="12.75" customHeight="1">
      <c r="C311" s="93"/>
      <c r="D311" s="93"/>
    </row>
    <row r="312" ht="12.75" customHeight="1">
      <c r="C312" s="93"/>
      <c r="D312" s="93"/>
    </row>
    <row r="313" ht="12.75" customHeight="1">
      <c r="C313" s="93"/>
      <c r="D313" s="93"/>
    </row>
    <row r="314" ht="12.75" customHeight="1">
      <c r="C314" s="93"/>
      <c r="D314" s="93"/>
    </row>
    <row r="315" ht="12.75" customHeight="1">
      <c r="C315" s="93"/>
      <c r="D315" s="93"/>
    </row>
    <row r="316" ht="12.75" customHeight="1">
      <c r="C316" s="93"/>
      <c r="D316" s="93"/>
    </row>
    <row r="317" ht="12.75" customHeight="1">
      <c r="C317" s="93"/>
      <c r="D317" s="93"/>
    </row>
    <row r="318" ht="12.75" customHeight="1">
      <c r="C318" s="93"/>
      <c r="D318" s="93"/>
    </row>
    <row r="319" ht="12.75" customHeight="1">
      <c r="C319" s="93"/>
      <c r="D319" s="93"/>
    </row>
    <row r="320" ht="12.75" customHeight="1">
      <c r="C320" s="93"/>
      <c r="D320" s="93"/>
    </row>
    <row r="321" ht="12.75" customHeight="1">
      <c r="C321" s="93"/>
      <c r="D321" s="93"/>
    </row>
    <row r="322" ht="12.75" customHeight="1">
      <c r="C322" s="93"/>
      <c r="D322" s="93"/>
    </row>
    <row r="323" ht="12.75" customHeight="1">
      <c r="C323" s="93"/>
      <c r="D323" s="93"/>
    </row>
    <row r="324" ht="12.75" customHeight="1">
      <c r="C324" s="93"/>
      <c r="D324" s="93"/>
    </row>
    <row r="325" ht="12.75" customHeight="1">
      <c r="C325" s="93"/>
      <c r="D325" s="93"/>
    </row>
    <row r="326" ht="12.75" customHeight="1">
      <c r="C326" s="93"/>
      <c r="D326" s="93"/>
    </row>
    <row r="327" ht="12.75" customHeight="1">
      <c r="C327" s="93"/>
      <c r="D327" s="93"/>
    </row>
    <row r="328" ht="12.75" customHeight="1">
      <c r="C328" s="93"/>
      <c r="D328" s="93"/>
    </row>
    <row r="329" ht="12.75" customHeight="1">
      <c r="C329" s="93"/>
      <c r="D329" s="93"/>
    </row>
    <row r="330" ht="12.75" customHeight="1">
      <c r="C330" s="93"/>
      <c r="D330" s="93"/>
    </row>
    <row r="331" ht="12.75" customHeight="1">
      <c r="C331" s="93"/>
      <c r="D331" s="93"/>
    </row>
    <row r="332" ht="12.75" customHeight="1">
      <c r="C332" s="93"/>
      <c r="D332" s="93"/>
    </row>
    <row r="333" ht="12.75" customHeight="1">
      <c r="C333" s="93"/>
      <c r="D333" s="93"/>
    </row>
    <row r="334" ht="12.75" customHeight="1">
      <c r="C334" s="93"/>
      <c r="D334" s="93"/>
    </row>
    <row r="335" ht="12.75" customHeight="1">
      <c r="C335" s="93"/>
      <c r="D335" s="93"/>
    </row>
    <row r="336" ht="12.75" customHeight="1">
      <c r="C336" s="93"/>
      <c r="D336" s="93"/>
    </row>
    <row r="337" ht="12.75" customHeight="1">
      <c r="C337" s="93"/>
      <c r="D337" s="93"/>
    </row>
    <row r="338" ht="12.75" customHeight="1">
      <c r="C338" s="93"/>
      <c r="D338" s="93"/>
    </row>
    <row r="339" ht="12.75" customHeight="1">
      <c r="C339" s="93"/>
      <c r="D339" s="93"/>
    </row>
    <row r="340" ht="12.75" customHeight="1">
      <c r="C340" s="93"/>
      <c r="D340" s="93"/>
    </row>
    <row r="341" ht="12.75" customHeight="1">
      <c r="C341" s="93"/>
      <c r="D341" s="93"/>
    </row>
    <row r="342" ht="12.75" customHeight="1">
      <c r="C342" s="93"/>
      <c r="D342" s="93"/>
    </row>
    <row r="343" ht="12.75" customHeight="1">
      <c r="C343" s="93"/>
      <c r="D343" s="93"/>
    </row>
    <row r="344" ht="12.75" customHeight="1">
      <c r="C344" s="93"/>
      <c r="D344" s="93"/>
    </row>
    <row r="345" ht="12.75" customHeight="1">
      <c r="C345" s="93"/>
      <c r="D345" s="93"/>
    </row>
    <row r="346" ht="12.75" customHeight="1">
      <c r="C346" s="93"/>
      <c r="D346" s="93"/>
    </row>
    <row r="347" ht="12.75" customHeight="1">
      <c r="C347" s="93"/>
      <c r="D347" s="93"/>
    </row>
    <row r="348" ht="12.75" customHeight="1">
      <c r="C348" s="93"/>
      <c r="D348" s="93"/>
    </row>
    <row r="349" ht="12.75" customHeight="1">
      <c r="C349" s="93"/>
      <c r="D349" s="93"/>
    </row>
    <row r="350" ht="12.75" customHeight="1">
      <c r="C350" s="93"/>
      <c r="D350" s="93"/>
    </row>
    <row r="351" ht="12.75" customHeight="1">
      <c r="C351" s="93"/>
      <c r="D351" s="93"/>
    </row>
    <row r="352" ht="12.75" customHeight="1">
      <c r="C352" s="93"/>
      <c r="D352" s="93"/>
    </row>
    <row r="353" ht="12.75" customHeight="1">
      <c r="C353" s="93"/>
      <c r="D353" s="93"/>
    </row>
    <row r="354" ht="12.75" customHeight="1">
      <c r="C354" s="93"/>
      <c r="D354" s="93"/>
    </row>
    <row r="355" ht="12.75" customHeight="1">
      <c r="C355" s="93"/>
      <c r="D355" s="93"/>
    </row>
    <row r="356" ht="12.75" customHeight="1">
      <c r="C356" s="93"/>
      <c r="D356" s="93"/>
    </row>
    <row r="357" ht="12.75" customHeight="1">
      <c r="C357" s="93"/>
      <c r="D357" s="93"/>
    </row>
    <row r="358" ht="12.75" customHeight="1">
      <c r="C358" s="93"/>
      <c r="D358" s="93"/>
    </row>
    <row r="359" ht="12.75" customHeight="1">
      <c r="C359" s="93"/>
      <c r="D359" s="93"/>
    </row>
    <row r="360" ht="12.75" customHeight="1">
      <c r="C360" s="93"/>
      <c r="D360" s="93"/>
    </row>
    <row r="361" ht="12.75" customHeight="1">
      <c r="C361" s="93"/>
      <c r="D361" s="93"/>
    </row>
    <row r="362" ht="12.75" customHeight="1">
      <c r="C362" s="93"/>
      <c r="D362" s="93"/>
    </row>
    <row r="363" ht="12.75" customHeight="1">
      <c r="C363" s="93"/>
      <c r="D363" s="93"/>
    </row>
    <row r="364" ht="12.75" customHeight="1">
      <c r="C364" s="93"/>
      <c r="D364" s="93"/>
    </row>
    <row r="365" ht="12.75" customHeight="1">
      <c r="C365" s="93"/>
      <c r="D365" s="93"/>
    </row>
    <row r="366" ht="12.75" customHeight="1">
      <c r="C366" s="93"/>
      <c r="D366" s="93"/>
    </row>
    <row r="367" ht="12.75" customHeight="1">
      <c r="C367" s="93"/>
      <c r="D367" s="93"/>
    </row>
    <row r="368" ht="12.75" customHeight="1">
      <c r="C368" s="93"/>
      <c r="D368" s="93"/>
    </row>
    <row r="369" ht="12.75" customHeight="1">
      <c r="C369" s="93"/>
      <c r="D369" s="93"/>
    </row>
    <row r="370" ht="12.75" customHeight="1">
      <c r="C370" s="93"/>
      <c r="D370" s="93"/>
    </row>
    <row r="371" ht="12.75" customHeight="1">
      <c r="C371" s="93"/>
      <c r="D371" s="93"/>
    </row>
    <row r="372" ht="12.75" customHeight="1">
      <c r="C372" s="93"/>
      <c r="D372" s="93"/>
    </row>
    <row r="373" ht="12.75" customHeight="1">
      <c r="C373" s="93"/>
      <c r="D373" s="93"/>
    </row>
    <row r="374" ht="12.75" customHeight="1">
      <c r="C374" s="93"/>
      <c r="D374" s="93"/>
    </row>
    <row r="375" ht="12.75" customHeight="1">
      <c r="C375" s="93"/>
      <c r="D375" s="93"/>
    </row>
    <row r="376" ht="12.75" customHeight="1">
      <c r="C376" s="93"/>
      <c r="D376" s="93"/>
    </row>
    <row r="377" ht="12.75" customHeight="1">
      <c r="C377" s="93"/>
      <c r="D377" s="93"/>
    </row>
    <row r="378" ht="12.75" customHeight="1">
      <c r="C378" s="93"/>
      <c r="D378" s="93"/>
    </row>
    <row r="379" ht="12.75" customHeight="1">
      <c r="C379" s="93"/>
      <c r="D379" s="93"/>
    </row>
    <row r="380" ht="12.75" customHeight="1">
      <c r="C380" s="93"/>
      <c r="D380" s="93"/>
    </row>
    <row r="381" ht="12.75" customHeight="1">
      <c r="C381" s="93"/>
      <c r="D381" s="93"/>
    </row>
    <row r="382" ht="12.75" customHeight="1">
      <c r="C382" s="93"/>
      <c r="D382" s="93"/>
    </row>
    <row r="383" ht="12.75" customHeight="1">
      <c r="C383" s="93"/>
      <c r="D383" s="93"/>
    </row>
    <row r="384" ht="12.75" customHeight="1">
      <c r="C384" s="93"/>
      <c r="D384" s="93"/>
    </row>
    <row r="385" ht="12.75" customHeight="1">
      <c r="C385" s="93"/>
      <c r="D385" s="93"/>
    </row>
    <row r="386" ht="12.75" customHeight="1">
      <c r="C386" s="93"/>
      <c r="D386" s="93"/>
    </row>
    <row r="387" ht="12.75" customHeight="1">
      <c r="C387" s="93"/>
      <c r="D387" s="93"/>
    </row>
    <row r="388" ht="12.75" customHeight="1">
      <c r="C388" s="93"/>
      <c r="D388" s="93"/>
    </row>
    <row r="389" ht="12.75" customHeight="1">
      <c r="C389" s="93"/>
      <c r="D389" s="93"/>
    </row>
    <row r="390" ht="12.75" customHeight="1">
      <c r="C390" s="93"/>
      <c r="D390" s="93"/>
    </row>
    <row r="391" ht="12.75" customHeight="1">
      <c r="C391" s="93"/>
      <c r="D391" s="93"/>
    </row>
    <row r="392" ht="12.75" customHeight="1">
      <c r="C392" s="93"/>
      <c r="D392" s="93"/>
    </row>
    <row r="393" ht="12.75" customHeight="1">
      <c r="C393" s="93"/>
      <c r="D393" s="93"/>
    </row>
    <row r="394" ht="12.75" customHeight="1">
      <c r="C394" s="93"/>
      <c r="D394" s="93"/>
    </row>
    <row r="395" ht="12.75" customHeight="1">
      <c r="C395" s="93"/>
      <c r="D395" s="93"/>
    </row>
    <row r="396" ht="12.75" customHeight="1">
      <c r="C396" s="93"/>
      <c r="D396" s="93"/>
    </row>
    <row r="397" ht="12.75" customHeight="1">
      <c r="C397" s="93"/>
      <c r="D397" s="93"/>
    </row>
    <row r="398" ht="12.75" customHeight="1">
      <c r="C398" s="93"/>
      <c r="D398" s="93"/>
    </row>
    <row r="399" ht="12.75" customHeight="1">
      <c r="C399" s="93"/>
      <c r="D399" s="93"/>
    </row>
    <row r="400" ht="12.75" customHeight="1">
      <c r="C400" s="93"/>
      <c r="D400" s="93"/>
    </row>
    <row r="401" ht="12.75" customHeight="1">
      <c r="C401" s="93"/>
      <c r="D401" s="93"/>
    </row>
    <row r="402" ht="12.75" customHeight="1">
      <c r="C402" s="93"/>
      <c r="D402" s="93"/>
    </row>
    <row r="403" ht="12.75" customHeight="1">
      <c r="C403" s="93"/>
      <c r="D403" s="93"/>
    </row>
    <row r="404" ht="12.75" customHeight="1">
      <c r="C404" s="93"/>
      <c r="D404" s="93"/>
    </row>
    <row r="405" ht="12.75" customHeight="1">
      <c r="C405" s="93"/>
      <c r="D405" s="93"/>
    </row>
    <row r="406" ht="12.75" customHeight="1">
      <c r="C406" s="93"/>
      <c r="D406" s="93"/>
    </row>
    <row r="407" ht="12.75" customHeight="1">
      <c r="C407" s="93"/>
      <c r="D407" s="93"/>
    </row>
    <row r="408" ht="12.75" customHeight="1">
      <c r="C408" s="93"/>
      <c r="D408" s="93"/>
    </row>
    <row r="409" ht="12.75" customHeight="1">
      <c r="C409" s="93"/>
      <c r="D409" s="93"/>
    </row>
    <row r="410" ht="12.75" customHeight="1">
      <c r="C410" s="93"/>
      <c r="D410" s="93"/>
    </row>
    <row r="411" ht="12.75" customHeight="1">
      <c r="C411" s="93"/>
      <c r="D411" s="93"/>
    </row>
    <row r="412" ht="12.75" customHeight="1">
      <c r="C412" s="93"/>
      <c r="D412" s="93"/>
    </row>
    <row r="413" ht="12.75" customHeight="1">
      <c r="C413" s="93"/>
      <c r="D413" s="93"/>
    </row>
    <row r="414" ht="12.75" customHeight="1">
      <c r="C414" s="93"/>
      <c r="D414" s="93"/>
    </row>
    <row r="415" ht="12.75" customHeight="1">
      <c r="C415" s="93"/>
      <c r="D415" s="93"/>
    </row>
    <row r="416" ht="12.75" customHeight="1">
      <c r="C416" s="93"/>
      <c r="D416" s="93"/>
    </row>
    <row r="417" ht="12.75" customHeight="1">
      <c r="C417" s="93"/>
      <c r="D417" s="93"/>
    </row>
    <row r="418" ht="12.75" customHeight="1">
      <c r="C418" s="93"/>
      <c r="D418" s="93"/>
    </row>
    <row r="419" ht="12.75" customHeight="1">
      <c r="C419" s="93"/>
      <c r="D419" s="93"/>
    </row>
    <row r="420" ht="12.75" customHeight="1">
      <c r="C420" s="93"/>
      <c r="D420" s="93"/>
    </row>
    <row r="421" ht="12.75" customHeight="1">
      <c r="C421" s="93"/>
      <c r="D421" s="93"/>
    </row>
    <row r="422" ht="12.75" customHeight="1">
      <c r="C422" s="93"/>
      <c r="D422" s="93"/>
    </row>
    <row r="423" ht="12.75" customHeight="1">
      <c r="C423" s="93"/>
      <c r="D423" s="93"/>
    </row>
    <row r="424" ht="12.75" customHeight="1">
      <c r="C424" s="93"/>
      <c r="D424" s="93"/>
    </row>
    <row r="425" ht="12.75" customHeight="1">
      <c r="C425" s="93"/>
      <c r="D425" s="93"/>
    </row>
    <row r="426" ht="12.75" customHeight="1">
      <c r="C426" s="93"/>
      <c r="D426" s="93"/>
    </row>
    <row r="427" ht="12.75" customHeight="1">
      <c r="C427" s="93"/>
      <c r="D427" s="93"/>
    </row>
    <row r="428" ht="12.75" customHeight="1">
      <c r="C428" s="93"/>
      <c r="D428" s="93"/>
    </row>
    <row r="429" ht="12.75" customHeight="1">
      <c r="C429" s="93"/>
      <c r="D429" s="93"/>
    </row>
    <row r="430" ht="12.75" customHeight="1">
      <c r="C430" s="93"/>
      <c r="D430" s="93"/>
    </row>
    <row r="431" ht="12.75" customHeight="1">
      <c r="C431" s="93"/>
      <c r="D431" s="93"/>
    </row>
    <row r="432" ht="12.75" customHeight="1">
      <c r="C432" s="93"/>
      <c r="D432" s="93"/>
    </row>
    <row r="433" ht="12.75" customHeight="1">
      <c r="C433" s="93"/>
      <c r="D433" s="93"/>
    </row>
    <row r="434" ht="12.75" customHeight="1">
      <c r="C434" s="93"/>
      <c r="D434" s="93"/>
    </row>
    <row r="435" ht="12.75" customHeight="1">
      <c r="C435" s="93"/>
      <c r="D435" s="93"/>
    </row>
    <row r="436" ht="12.75" customHeight="1">
      <c r="C436" s="93"/>
      <c r="D436" s="93"/>
    </row>
    <row r="437" ht="12.75" customHeight="1">
      <c r="C437" s="93"/>
      <c r="D437" s="93"/>
    </row>
    <row r="438" ht="12.75" customHeight="1">
      <c r="C438" s="93"/>
      <c r="D438" s="93"/>
    </row>
    <row r="439" ht="12.75" customHeight="1">
      <c r="C439" s="93"/>
      <c r="D439" s="93"/>
    </row>
    <row r="440" ht="12.75" customHeight="1">
      <c r="C440" s="93"/>
      <c r="D440" s="93"/>
    </row>
    <row r="441" ht="12.75" customHeight="1">
      <c r="C441" s="93"/>
      <c r="D441" s="93"/>
    </row>
    <row r="442" ht="12.75" customHeight="1">
      <c r="C442" s="93"/>
      <c r="D442" s="93"/>
    </row>
    <row r="443" ht="12.75" customHeight="1">
      <c r="C443" s="93"/>
      <c r="D443" s="93"/>
    </row>
    <row r="444" ht="12.75" customHeight="1">
      <c r="C444" s="93"/>
      <c r="D444" s="93"/>
    </row>
    <row r="445" ht="12.75" customHeight="1">
      <c r="C445" s="93"/>
      <c r="D445" s="93"/>
    </row>
    <row r="446" ht="12.75" customHeight="1">
      <c r="C446" s="93"/>
      <c r="D446" s="93"/>
    </row>
    <row r="447" ht="12.75" customHeight="1">
      <c r="C447" s="93"/>
      <c r="D447" s="93"/>
    </row>
    <row r="448" ht="12.75" customHeight="1">
      <c r="C448" s="93"/>
      <c r="D448" s="93"/>
    </row>
    <row r="449" ht="12.75" customHeight="1">
      <c r="C449" s="93"/>
      <c r="D449" s="93"/>
    </row>
    <row r="450" ht="12.75" customHeight="1">
      <c r="C450" s="93"/>
      <c r="D450" s="93"/>
    </row>
    <row r="451" ht="12.75" customHeight="1">
      <c r="C451" s="93"/>
      <c r="D451" s="93"/>
    </row>
    <row r="452" ht="12.75" customHeight="1">
      <c r="C452" s="93"/>
      <c r="D452" s="93"/>
    </row>
    <row r="453" ht="12.75" customHeight="1">
      <c r="C453" s="93"/>
      <c r="D453" s="93"/>
    </row>
    <row r="454" ht="12.75" customHeight="1">
      <c r="C454" s="93"/>
      <c r="D454" s="93"/>
    </row>
    <row r="455" ht="12.75" customHeight="1">
      <c r="C455" s="93"/>
      <c r="D455" s="93"/>
    </row>
    <row r="456" ht="12.75" customHeight="1">
      <c r="C456" s="93"/>
      <c r="D456" s="93"/>
    </row>
    <row r="457" ht="12.75" customHeight="1">
      <c r="C457" s="93"/>
      <c r="D457" s="93"/>
    </row>
    <row r="458" ht="12.75" customHeight="1">
      <c r="C458" s="93"/>
      <c r="D458" s="93"/>
    </row>
    <row r="459" ht="12.75" customHeight="1">
      <c r="C459" s="93"/>
      <c r="D459" s="93"/>
    </row>
    <row r="460" ht="12.75" customHeight="1">
      <c r="C460" s="93"/>
      <c r="D460" s="93"/>
    </row>
    <row r="461" ht="12.75" customHeight="1">
      <c r="C461" s="93"/>
      <c r="D461" s="93"/>
    </row>
    <row r="462" ht="12.75" customHeight="1">
      <c r="C462" s="93"/>
      <c r="D462" s="93"/>
    </row>
    <row r="463" ht="12.75" customHeight="1">
      <c r="C463" s="93"/>
      <c r="D463" s="93"/>
    </row>
    <row r="464" ht="12.75" customHeight="1">
      <c r="C464" s="93"/>
      <c r="D464" s="93"/>
    </row>
    <row r="465" ht="12.75" customHeight="1">
      <c r="C465" s="93"/>
      <c r="D465" s="93"/>
    </row>
    <row r="466" ht="12.75" customHeight="1">
      <c r="C466" s="93"/>
      <c r="D466" s="93"/>
    </row>
    <row r="467" ht="12.75" customHeight="1">
      <c r="C467" s="93"/>
      <c r="D467" s="93"/>
    </row>
    <row r="468" ht="12.75" customHeight="1">
      <c r="C468" s="93"/>
      <c r="D468" s="93"/>
    </row>
    <row r="469" ht="12.75" customHeight="1">
      <c r="C469" s="93"/>
      <c r="D469" s="93"/>
    </row>
    <row r="470" ht="12.75" customHeight="1">
      <c r="C470" s="93"/>
      <c r="D470" s="93"/>
    </row>
    <row r="471" ht="12.75" customHeight="1">
      <c r="C471" s="93"/>
      <c r="D471" s="93"/>
    </row>
    <row r="472" ht="12.75" customHeight="1">
      <c r="C472" s="93"/>
      <c r="D472" s="93"/>
    </row>
    <row r="473" ht="12.75" customHeight="1">
      <c r="C473" s="93"/>
      <c r="D473" s="93"/>
    </row>
    <row r="474" ht="12.75" customHeight="1">
      <c r="C474" s="93"/>
      <c r="D474" s="93"/>
    </row>
    <row r="475" ht="12.75" customHeight="1">
      <c r="C475" s="93"/>
      <c r="D475" s="93"/>
    </row>
    <row r="476" ht="12.75" customHeight="1">
      <c r="C476" s="93"/>
      <c r="D476" s="93"/>
    </row>
    <row r="477" ht="12.75" customHeight="1">
      <c r="C477" s="93"/>
      <c r="D477" s="93"/>
    </row>
    <row r="478" ht="12.75" customHeight="1">
      <c r="C478" s="93"/>
      <c r="D478" s="93"/>
    </row>
    <row r="479" ht="12.75" customHeight="1">
      <c r="C479" s="93"/>
      <c r="D479" s="93"/>
    </row>
    <row r="480" ht="12.75" customHeight="1">
      <c r="C480" s="93"/>
      <c r="D480" s="93"/>
    </row>
    <row r="481" ht="12.75" customHeight="1">
      <c r="C481" s="93"/>
      <c r="D481" s="93"/>
    </row>
    <row r="482" ht="12.75" customHeight="1">
      <c r="C482" s="93"/>
      <c r="D482" s="93"/>
    </row>
    <row r="483" ht="12.75" customHeight="1">
      <c r="C483" s="93"/>
      <c r="D483" s="93"/>
    </row>
    <row r="484" ht="12.75" customHeight="1">
      <c r="C484" s="93"/>
      <c r="D484" s="93"/>
    </row>
    <row r="485" ht="12.75" customHeight="1">
      <c r="C485" s="93"/>
      <c r="D485" s="93"/>
    </row>
    <row r="486" ht="12.75" customHeight="1">
      <c r="C486" s="93"/>
      <c r="D486" s="93"/>
    </row>
    <row r="487" ht="12.75" customHeight="1">
      <c r="C487" s="93"/>
      <c r="D487" s="93"/>
    </row>
    <row r="488" ht="12.75" customHeight="1">
      <c r="C488" s="93"/>
      <c r="D488" s="93"/>
    </row>
    <row r="489" ht="12.75" customHeight="1">
      <c r="C489" s="93"/>
      <c r="D489" s="93"/>
    </row>
    <row r="490" ht="12.75" customHeight="1">
      <c r="C490" s="93"/>
      <c r="D490" s="93"/>
    </row>
    <row r="491" ht="12.75" customHeight="1">
      <c r="C491" s="93"/>
      <c r="D491" s="93"/>
    </row>
    <row r="492" ht="12.75" customHeight="1">
      <c r="C492" s="93"/>
      <c r="D492" s="93"/>
    </row>
    <row r="493" ht="12.75" customHeight="1">
      <c r="C493" s="93"/>
      <c r="D493" s="93"/>
    </row>
    <row r="494" ht="12.75" customHeight="1">
      <c r="C494" s="93"/>
      <c r="D494" s="93"/>
    </row>
    <row r="495" ht="12.75" customHeight="1">
      <c r="C495" s="93"/>
      <c r="D495" s="93"/>
    </row>
    <row r="496" ht="12.75" customHeight="1">
      <c r="C496" s="93"/>
      <c r="D496" s="93"/>
    </row>
    <row r="497" ht="12.75" customHeight="1">
      <c r="C497" s="93"/>
      <c r="D497" s="93"/>
    </row>
    <row r="498" ht="12.75" customHeight="1">
      <c r="C498" s="93"/>
      <c r="D498" s="93"/>
    </row>
    <row r="499" ht="12.75" customHeight="1">
      <c r="C499" s="93"/>
      <c r="D499" s="93"/>
    </row>
    <row r="500" ht="12.75" customHeight="1">
      <c r="C500" s="93"/>
      <c r="D500" s="93"/>
    </row>
    <row r="501" ht="12.75" customHeight="1">
      <c r="C501" s="93"/>
      <c r="D501" s="93"/>
    </row>
    <row r="502" ht="12.75" customHeight="1">
      <c r="C502" s="93"/>
      <c r="D502" s="93"/>
    </row>
    <row r="503" ht="12.75" customHeight="1">
      <c r="C503" s="93"/>
      <c r="D503" s="93"/>
    </row>
    <row r="504" ht="12.75" customHeight="1">
      <c r="C504" s="93"/>
      <c r="D504" s="93"/>
    </row>
    <row r="505" ht="12.75" customHeight="1">
      <c r="C505" s="93"/>
      <c r="D505" s="93"/>
    </row>
    <row r="506" ht="12.75" customHeight="1">
      <c r="C506" s="93"/>
      <c r="D506" s="93"/>
    </row>
    <row r="507" ht="12.75" customHeight="1">
      <c r="C507" s="93"/>
      <c r="D507" s="93"/>
    </row>
    <row r="508" ht="12.75" customHeight="1">
      <c r="C508" s="93"/>
      <c r="D508" s="93"/>
    </row>
    <row r="509" ht="12.75" customHeight="1">
      <c r="C509" s="93"/>
      <c r="D509" s="93"/>
    </row>
    <row r="510" ht="12.75" customHeight="1">
      <c r="C510" s="93"/>
      <c r="D510" s="93"/>
    </row>
    <row r="511" ht="12.75" customHeight="1">
      <c r="C511" s="93"/>
      <c r="D511" s="93"/>
    </row>
    <row r="512" ht="12.75" customHeight="1">
      <c r="C512" s="93"/>
      <c r="D512" s="93"/>
    </row>
    <row r="513" ht="12.75" customHeight="1">
      <c r="C513" s="93"/>
      <c r="D513" s="93"/>
    </row>
    <row r="514" ht="12.75" customHeight="1">
      <c r="C514" s="93"/>
      <c r="D514" s="93"/>
    </row>
    <row r="515" ht="12.75" customHeight="1">
      <c r="C515" s="93"/>
      <c r="D515" s="93"/>
    </row>
    <row r="516" ht="12.75" customHeight="1">
      <c r="C516" s="93"/>
      <c r="D516" s="93"/>
    </row>
    <row r="517" ht="12.75" customHeight="1">
      <c r="C517" s="93"/>
      <c r="D517" s="93"/>
    </row>
    <row r="518" ht="12.75" customHeight="1">
      <c r="C518" s="93"/>
      <c r="D518" s="93"/>
    </row>
    <row r="519" ht="12.75" customHeight="1">
      <c r="C519" s="93"/>
      <c r="D519" s="93"/>
    </row>
    <row r="520" ht="12.75" customHeight="1">
      <c r="C520" s="93"/>
      <c r="D520" s="93"/>
    </row>
    <row r="521" ht="12.75" customHeight="1">
      <c r="C521" s="93"/>
      <c r="D521" s="93"/>
    </row>
    <row r="522" ht="12.75" customHeight="1">
      <c r="C522" s="93"/>
      <c r="D522" s="93"/>
    </row>
    <row r="523" ht="12.75" customHeight="1">
      <c r="C523" s="93"/>
      <c r="D523" s="93"/>
    </row>
    <row r="524" ht="12.75" customHeight="1">
      <c r="C524" s="93"/>
      <c r="D524" s="93"/>
    </row>
    <row r="525" ht="12.75" customHeight="1">
      <c r="C525" s="93"/>
      <c r="D525" s="93"/>
    </row>
    <row r="526" ht="12.75" customHeight="1">
      <c r="C526" s="93"/>
      <c r="D526" s="93"/>
    </row>
    <row r="527" ht="12.75" customHeight="1">
      <c r="C527" s="93"/>
      <c r="D527" s="93"/>
    </row>
    <row r="528" ht="12.75" customHeight="1">
      <c r="C528" s="93"/>
      <c r="D528" s="93"/>
    </row>
    <row r="529" ht="12.75" customHeight="1">
      <c r="C529" s="93"/>
      <c r="D529" s="93"/>
    </row>
    <row r="530" ht="12.75" customHeight="1">
      <c r="C530" s="93"/>
      <c r="D530" s="93"/>
    </row>
    <row r="531" ht="12.75" customHeight="1">
      <c r="C531" s="93"/>
      <c r="D531" s="93"/>
    </row>
    <row r="532" ht="12.75" customHeight="1">
      <c r="C532" s="93"/>
      <c r="D532" s="93"/>
    </row>
    <row r="533" ht="12.75" customHeight="1">
      <c r="C533" s="93"/>
      <c r="D533" s="93"/>
    </row>
    <row r="534" ht="12.75" customHeight="1">
      <c r="C534" s="93"/>
      <c r="D534" s="93"/>
    </row>
    <row r="535" ht="12.75" customHeight="1">
      <c r="C535" s="93"/>
      <c r="D535" s="93"/>
    </row>
    <row r="536" ht="12.75" customHeight="1">
      <c r="C536" s="93"/>
      <c r="D536" s="93"/>
    </row>
    <row r="537" ht="12.75" customHeight="1">
      <c r="C537" s="93"/>
      <c r="D537" s="93"/>
    </row>
    <row r="538" ht="12.75" customHeight="1">
      <c r="C538" s="93"/>
      <c r="D538" s="93"/>
    </row>
    <row r="539" ht="12.75" customHeight="1">
      <c r="C539" s="93"/>
      <c r="D539" s="93"/>
    </row>
    <row r="540" ht="12.75" customHeight="1">
      <c r="C540" s="93"/>
      <c r="D540" s="93"/>
    </row>
    <row r="541" ht="12.75" customHeight="1">
      <c r="C541" s="93"/>
      <c r="D541" s="93"/>
    </row>
    <row r="542" ht="12.75" customHeight="1">
      <c r="C542" s="93"/>
      <c r="D542" s="93"/>
    </row>
    <row r="543" ht="12.75" customHeight="1">
      <c r="C543" s="93"/>
      <c r="D543" s="93"/>
    </row>
    <row r="544" ht="12.75" customHeight="1">
      <c r="C544" s="93"/>
      <c r="D544" s="93"/>
    </row>
    <row r="545" ht="12.75" customHeight="1">
      <c r="C545" s="93"/>
      <c r="D545" s="93"/>
    </row>
    <row r="546" ht="12.75" customHeight="1">
      <c r="C546" s="93"/>
      <c r="D546" s="93"/>
    </row>
    <row r="547" ht="12.75" customHeight="1">
      <c r="C547" s="93"/>
      <c r="D547" s="93"/>
    </row>
    <row r="548" ht="12.75" customHeight="1">
      <c r="C548" s="93"/>
      <c r="D548" s="93"/>
    </row>
    <row r="549" ht="12.75" customHeight="1">
      <c r="C549" s="93"/>
      <c r="D549" s="93"/>
    </row>
    <row r="550" ht="12.75" customHeight="1">
      <c r="C550" s="93"/>
      <c r="D550" s="93"/>
    </row>
    <row r="551" ht="12.75" customHeight="1">
      <c r="C551" s="93"/>
      <c r="D551" s="93"/>
    </row>
    <row r="552" ht="12.75" customHeight="1">
      <c r="C552" s="93"/>
      <c r="D552" s="93"/>
    </row>
    <row r="553" ht="12.75" customHeight="1">
      <c r="C553" s="93"/>
      <c r="D553" s="93"/>
    </row>
    <row r="554" ht="12.75" customHeight="1">
      <c r="C554" s="93"/>
      <c r="D554" s="93"/>
    </row>
    <row r="555" ht="12.75" customHeight="1">
      <c r="C555" s="93"/>
      <c r="D555" s="93"/>
    </row>
    <row r="556" ht="12.75" customHeight="1">
      <c r="C556" s="93"/>
      <c r="D556" s="93"/>
    </row>
    <row r="557" ht="12.75" customHeight="1">
      <c r="C557" s="93"/>
      <c r="D557" s="93"/>
    </row>
    <row r="558" ht="12.75" customHeight="1">
      <c r="C558" s="93"/>
      <c r="D558" s="93"/>
    </row>
    <row r="559" ht="12.75" customHeight="1">
      <c r="C559" s="93"/>
      <c r="D559" s="93"/>
    </row>
    <row r="560" ht="12.75" customHeight="1">
      <c r="C560" s="93"/>
      <c r="D560" s="93"/>
    </row>
    <row r="561" ht="12.75" customHeight="1">
      <c r="C561" s="93"/>
      <c r="D561" s="93"/>
    </row>
    <row r="562" ht="12.75" customHeight="1">
      <c r="C562" s="93"/>
      <c r="D562" s="93"/>
    </row>
    <row r="563" ht="12.75" customHeight="1">
      <c r="C563" s="93"/>
      <c r="D563" s="93"/>
    </row>
    <row r="564" ht="12.75" customHeight="1">
      <c r="C564" s="93"/>
      <c r="D564" s="93"/>
    </row>
    <row r="565" ht="12.75" customHeight="1">
      <c r="C565" s="93"/>
      <c r="D565" s="93"/>
    </row>
    <row r="566" ht="12.75" customHeight="1">
      <c r="C566" s="93"/>
      <c r="D566" s="93"/>
    </row>
    <row r="567" ht="12.75" customHeight="1">
      <c r="C567" s="93"/>
      <c r="D567" s="93"/>
    </row>
    <row r="568" ht="12.75" customHeight="1">
      <c r="C568" s="93"/>
      <c r="D568" s="93"/>
    </row>
    <row r="569" ht="12.75" customHeight="1">
      <c r="C569" s="93"/>
      <c r="D569" s="93"/>
    </row>
    <row r="570" ht="12.75" customHeight="1">
      <c r="C570" s="93"/>
      <c r="D570" s="93"/>
    </row>
    <row r="571" ht="12.75" customHeight="1">
      <c r="C571" s="93"/>
      <c r="D571" s="93"/>
    </row>
    <row r="572" ht="12.75" customHeight="1">
      <c r="C572" s="93"/>
      <c r="D572" s="93"/>
    </row>
    <row r="573" ht="12.75" customHeight="1">
      <c r="C573" s="93"/>
      <c r="D573" s="93"/>
    </row>
    <row r="574" ht="12.75" customHeight="1">
      <c r="C574" s="93"/>
      <c r="D574" s="93"/>
    </row>
    <row r="575" ht="12.75" customHeight="1">
      <c r="C575" s="93"/>
      <c r="D575" s="93"/>
    </row>
    <row r="576" ht="12.75" customHeight="1">
      <c r="C576" s="93"/>
      <c r="D576" s="93"/>
    </row>
    <row r="577" ht="12.75" customHeight="1">
      <c r="C577" s="93"/>
      <c r="D577" s="93"/>
    </row>
    <row r="578" ht="12.75" customHeight="1">
      <c r="C578" s="93"/>
      <c r="D578" s="93"/>
    </row>
    <row r="579" ht="12.75" customHeight="1">
      <c r="C579" s="93"/>
      <c r="D579" s="93"/>
    </row>
    <row r="580" ht="12.75" customHeight="1">
      <c r="C580" s="93"/>
      <c r="D580" s="93"/>
    </row>
    <row r="581" ht="12.75" customHeight="1">
      <c r="C581" s="93"/>
      <c r="D581" s="93"/>
    </row>
    <row r="582" ht="12.75" customHeight="1">
      <c r="C582" s="93"/>
      <c r="D582" s="93"/>
    </row>
    <row r="583" ht="12.75" customHeight="1">
      <c r="C583" s="93"/>
      <c r="D583" s="93"/>
    </row>
    <row r="584" ht="12.75" customHeight="1">
      <c r="C584" s="93"/>
      <c r="D584" s="93"/>
    </row>
    <row r="585" ht="12.75" customHeight="1">
      <c r="C585" s="93"/>
      <c r="D585" s="93"/>
    </row>
    <row r="586" ht="12.75" customHeight="1">
      <c r="C586" s="93"/>
      <c r="D586" s="93"/>
    </row>
    <row r="587" ht="12.75" customHeight="1">
      <c r="C587" s="93"/>
      <c r="D587" s="93"/>
    </row>
    <row r="588" ht="12.75" customHeight="1">
      <c r="C588" s="93"/>
      <c r="D588" s="93"/>
    </row>
    <row r="589" ht="12.75" customHeight="1">
      <c r="C589" s="93"/>
      <c r="D589" s="93"/>
    </row>
    <row r="590" ht="12.75" customHeight="1">
      <c r="C590" s="93"/>
      <c r="D590" s="93"/>
    </row>
    <row r="591" ht="12.75" customHeight="1">
      <c r="C591" s="93"/>
      <c r="D591" s="93"/>
    </row>
    <row r="592" ht="12.75" customHeight="1">
      <c r="C592" s="93"/>
      <c r="D592" s="93"/>
    </row>
    <row r="593" ht="12.75" customHeight="1">
      <c r="C593" s="93"/>
      <c r="D593" s="93"/>
    </row>
    <row r="594" ht="12.75" customHeight="1">
      <c r="C594" s="93"/>
      <c r="D594" s="93"/>
    </row>
    <row r="595" ht="12.75" customHeight="1">
      <c r="C595" s="93"/>
      <c r="D595" s="93"/>
    </row>
    <row r="596" ht="12.75" customHeight="1">
      <c r="C596" s="93"/>
      <c r="D596" s="93"/>
    </row>
    <row r="597" ht="12.75" customHeight="1">
      <c r="C597" s="93"/>
      <c r="D597" s="93"/>
    </row>
    <row r="598" ht="12.75" customHeight="1">
      <c r="C598" s="93"/>
      <c r="D598" s="93"/>
    </row>
    <row r="599" ht="12.75" customHeight="1">
      <c r="C599" s="93"/>
      <c r="D599" s="93"/>
    </row>
    <row r="600" ht="12.75" customHeight="1">
      <c r="C600" s="93"/>
      <c r="D600" s="93"/>
    </row>
    <row r="601" ht="12.75" customHeight="1">
      <c r="C601" s="93"/>
      <c r="D601" s="93"/>
    </row>
    <row r="602" ht="12.75" customHeight="1">
      <c r="C602" s="93"/>
      <c r="D602" s="93"/>
    </row>
    <row r="603" ht="12.75" customHeight="1">
      <c r="C603" s="93"/>
      <c r="D603" s="93"/>
    </row>
    <row r="604" ht="12.75" customHeight="1">
      <c r="C604" s="93"/>
      <c r="D604" s="93"/>
    </row>
    <row r="605" ht="12.75" customHeight="1">
      <c r="C605" s="93"/>
      <c r="D605" s="93"/>
    </row>
    <row r="606" ht="12.75" customHeight="1">
      <c r="C606" s="93"/>
      <c r="D606" s="93"/>
    </row>
    <row r="607" ht="12.75" customHeight="1">
      <c r="C607" s="93"/>
      <c r="D607" s="93"/>
    </row>
    <row r="608" ht="12.75" customHeight="1">
      <c r="C608" s="93"/>
      <c r="D608" s="93"/>
    </row>
    <row r="609" ht="12.75" customHeight="1">
      <c r="C609" s="93"/>
      <c r="D609" s="93"/>
    </row>
    <row r="610" ht="12.75" customHeight="1">
      <c r="C610" s="93"/>
      <c r="D610" s="93"/>
    </row>
    <row r="611" ht="12.75" customHeight="1">
      <c r="C611" s="93"/>
      <c r="D611" s="93"/>
    </row>
    <row r="612" ht="12.75" customHeight="1">
      <c r="C612" s="93"/>
      <c r="D612" s="93"/>
    </row>
    <row r="613" ht="12.75" customHeight="1">
      <c r="C613" s="93"/>
      <c r="D613" s="93"/>
    </row>
    <row r="614" ht="12.75" customHeight="1">
      <c r="C614" s="93"/>
      <c r="D614" s="93"/>
    </row>
    <row r="615" ht="12.75" customHeight="1">
      <c r="C615" s="93"/>
      <c r="D615" s="93"/>
    </row>
    <row r="616" ht="12.75" customHeight="1">
      <c r="C616" s="93"/>
      <c r="D616" s="93"/>
    </row>
    <row r="617" ht="12.75" customHeight="1">
      <c r="C617" s="93"/>
      <c r="D617" s="93"/>
    </row>
    <row r="618" ht="12.75" customHeight="1">
      <c r="C618" s="93"/>
      <c r="D618" s="93"/>
    </row>
    <row r="619" ht="12.75" customHeight="1">
      <c r="C619" s="93"/>
      <c r="D619" s="93"/>
    </row>
    <row r="620" ht="12.75" customHeight="1">
      <c r="C620" s="93"/>
      <c r="D620" s="93"/>
    </row>
    <row r="621" ht="12.75" customHeight="1">
      <c r="C621" s="93"/>
      <c r="D621" s="93"/>
    </row>
    <row r="622" ht="12.75" customHeight="1">
      <c r="C622" s="93"/>
      <c r="D622" s="93"/>
    </row>
    <row r="623" ht="12.75" customHeight="1">
      <c r="C623" s="93"/>
      <c r="D623" s="93"/>
    </row>
    <row r="624" ht="12.75" customHeight="1">
      <c r="C624" s="93"/>
      <c r="D624" s="93"/>
    </row>
    <row r="625" ht="12.75" customHeight="1">
      <c r="C625" s="93"/>
      <c r="D625" s="93"/>
    </row>
    <row r="626" ht="12.75" customHeight="1">
      <c r="C626" s="93"/>
      <c r="D626" s="93"/>
    </row>
    <row r="627" ht="12.75" customHeight="1">
      <c r="C627" s="93"/>
      <c r="D627" s="93"/>
    </row>
    <row r="628" ht="12.75" customHeight="1">
      <c r="C628" s="93"/>
      <c r="D628" s="93"/>
    </row>
    <row r="629" ht="12.75" customHeight="1">
      <c r="C629" s="93"/>
      <c r="D629" s="93"/>
    </row>
    <row r="630" ht="12.75" customHeight="1">
      <c r="C630" s="93"/>
      <c r="D630" s="93"/>
    </row>
    <row r="631" ht="12.75" customHeight="1">
      <c r="C631" s="93"/>
      <c r="D631" s="93"/>
    </row>
    <row r="632" ht="12.75" customHeight="1">
      <c r="C632" s="93"/>
      <c r="D632" s="93"/>
    </row>
    <row r="633" ht="12.75" customHeight="1">
      <c r="C633" s="93"/>
      <c r="D633" s="93"/>
    </row>
    <row r="634" ht="12.75" customHeight="1">
      <c r="C634" s="93"/>
      <c r="D634" s="93"/>
    </row>
    <row r="635" ht="12.75" customHeight="1">
      <c r="C635" s="93"/>
      <c r="D635" s="93"/>
    </row>
    <row r="636" ht="12.75" customHeight="1">
      <c r="C636" s="93"/>
      <c r="D636" s="93"/>
    </row>
    <row r="637" ht="12.75" customHeight="1">
      <c r="C637" s="93"/>
      <c r="D637" s="93"/>
    </row>
    <row r="638" ht="12.75" customHeight="1">
      <c r="C638" s="93"/>
      <c r="D638" s="93"/>
    </row>
    <row r="639" ht="12.75" customHeight="1">
      <c r="C639" s="93"/>
      <c r="D639" s="93"/>
    </row>
    <row r="640" ht="12.75" customHeight="1">
      <c r="C640" s="93"/>
      <c r="D640" s="93"/>
    </row>
    <row r="641" ht="12.75" customHeight="1">
      <c r="C641" s="93"/>
      <c r="D641" s="93"/>
    </row>
    <row r="642" ht="12.75" customHeight="1">
      <c r="C642" s="93"/>
      <c r="D642" s="93"/>
    </row>
    <row r="643" ht="12.75" customHeight="1">
      <c r="C643" s="93"/>
      <c r="D643" s="93"/>
    </row>
    <row r="644" ht="12.75" customHeight="1">
      <c r="C644" s="93"/>
      <c r="D644" s="93"/>
    </row>
    <row r="645" ht="12.75" customHeight="1">
      <c r="C645" s="93"/>
      <c r="D645" s="93"/>
    </row>
    <row r="646" ht="12.75" customHeight="1">
      <c r="C646" s="93"/>
      <c r="D646" s="93"/>
    </row>
    <row r="647" ht="12.75" customHeight="1">
      <c r="C647" s="93"/>
      <c r="D647" s="93"/>
    </row>
    <row r="648" ht="12.75" customHeight="1">
      <c r="C648" s="93"/>
      <c r="D648" s="93"/>
    </row>
    <row r="649" ht="12.75" customHeight="1">
      <c r="C649" s="93"/>
      <c r="D649" s="93"/>
    </row>
    <row r="650" ht="12.75" customHeight="1">
      <c r="C650" s="93"/>
      <c r="D650" s="93"/>
    </row>
    <row r="651" ht="12.75" customHeight="1">
      <c r="C651" s="93"/>
      <c r="D651" s="93"/>
    </row>
    <row r="652" ht="12.75" customHeight="1">
      <c r="C652" s="93"/>
      <c r="D652" s="93"/>
    </row>
    <row r="653" ht="12.75" customHeight="1">
      <c r="C653" s="93"/>
      <c r="D653" s="93"/>
    </row>
    <row r="654" ht="12.75" customHeight="1">
      <c r="C654" s="93"/>
      <c r="D654" s="93"/>
    </row>
    <row r="655" ht="12.75" customHeight="1">
      <c r="C655" s="93"/>
      <c r="D655" s="93"/>
    </row>
    <row r="656" ht="12.75" customHeight="1">
      <c r="C656" s="93"/>
      <c r="D656" s="93"/>
    </row>
    <row r="657" ht="12.75" customHeight="1">
      <c r="C657" s="93"/>
      <c r="D657" s="93"/>
    </row>
    <row r="658" ht="12.75" customHeight="1">
      <c r="C658" s="93"/>
      <c r="D658" s="93"/>
    </row>
    <row r="659" ht="12.75" customHeight="1">
      <c r="C659" s="93"/>
      <c r="D659" s="93"/>
    </row>
    <row r="660" ht="12.75" customHeight="1">
      <c r="C660" s="93"/>
      <c r="D660" s="93"/>
    </row>
    <row r="661" ht="12.75" customHeight="1">
      <c r="C661" s="93"/>
      <c r="D661" s="93"/>
    </row>
    <row r="662" ht="12.75" customHeight="1">
      <c r="C662" s="93"/>
      <c r="D662" s="93"/>
    </row>
    <row r="663" ht="12.75" customHeight="1">
      <c r="C663" s="93"/>
      <c r="D663" s="93"/>
    </row>
    <row r="664" ht="12.75" customHeight="1">
      <c r="C664" s="93"/>
      <c r="D664" s="93"/>
    </row>
    <row r="665" ht="12.75" customHeight="1">
      <c r="C665" s="93"/>
      <c r="D665" s="93"/>
    </row>
    <row r="666" ht="12.75" customHeight="1">
      <c r="C666" s="93"/>
      <c r="D666" s="93"/>
    </row>
    <row r="667" ht="12.75" customHeight="1">
      <c r="C667" s="93"/>
      <c r="D667" s="93"/>
    </row>
    <row r="668" ht="12.75" customHeight="1">
      <c r="C668" s="93"/>
      <c r="D668" s="93"/>
    </row>
    <row r="669" ht="12.75" customHeight="1">
      <c r="C669" s="93"/>
      <c r="D669" s="93"/>
    </row>
    <row r="670" ht="12.75" customHeight="1">
      <c r="C670" s="93"/>
      <c r="D670" s="93"/>
    </row>
    <row r="671" ht="12.75" customHeight="1">
      <c r="C671" s="93"/>
      <c r="D671" s="93"/>
    </row>
    <row r="672" ht="12.75" customHeight="1">
      <c r="C672" s="93"/>
      <c r="D672" s="93"/>
    </row>
    <row r="673" ht="12.75" customHeight="1">
      <c r="C673" s="93"/>
      <c r="D673" s="93"/>
    </row>
    <row r="674" ht="12.75" customHeight="1">
      <c r="C674" s="93"/>
      <c r="D674" s="93"/>
    </row>
    <row r="675" ht="12.75" customHeight="1">
      <c r="C675" s="93"/>
      <c r="D675" s="93"/>
    </row>
    <row r="676" ht="12.75" customHeight="1">
      <c r="C676" s="93"/>
      <c r="D676" s="93"/>
    </row>
    <row r="677" ht="12.75" customHeight="1">
      <c r="C677" s="93"/>
      <c r="D677" s="93"/>
    </row>
    <row r="678" ht="12.75" customHeight="1">
      <c r="C678" s="93"/>
      <c r="D678" s="93"/>
    </row>
    <row r="679" ht="12.75" customHeight="1">
      <c r="C679" s="93"/>
      <c r="D679" s="93"/>
    </row>
    <row r="680" ht="12.75" customHeight="1">
      <c r="C680" s="93"/>
      <c r="D680" s="93"/>
    </row>
    <row r="681" ht="12.75" customHeight="1">
      <c r="C681" s="93"/>
      <c r="D681" s="93"/>
    </row>
    <row r="682" ht="12.75" customHeight="1">
      <c r="C682" s="93"/>
      <c r="D682" s="93"/>
    </row>
    <row r="683" ht="12.75" customHeight="1">
      <c r="C683" s="93"/>
      <c r="D683" s="93"/>
    </row>
    <row r="684" ht="12.75" customHeight="1">
      <c r="C684" s="93"/>
      <c r="D684" s="93"/>
    </row>
    <row r="685" ht="12.75" customHeight="1">
      <c r="C685" s="93"/>
      <c r="D685" s="93"/>
    </row>
    <row r="686" ht="12.75" customHeight="1">
      <c r="C686" s="93"/>
      <c r="D686" s="93"/>
    </row>
    <row r="687" ht="12.75" customHeight="1">
      <c r="C687" s="93"/>
      <c r="D687" s="93"/>
    </row>
    <row r="688" ht="12.75" customHeight="1">
      <c r="C688" s="93"/>
      <c r="D688" s="93"/>
    </row>
    <row r="689" ht="12.75" customHeight="1">
      <c r="C689" s="93"/>
      <c r="D689" s="93"/>
    </row>
    <row r="690" ht="12.75" customHeight="1">
      <c r="C690" s="93"/>
      <c r="D690" s="93"/>
    </row>
    <row r="691" ht="12.75" customHeight="1">
      <c r="C691" s="93"/>
      <c r="D691" s="93"/>
    </row>
    <row r="692" ht="12.75" customHeight="1">
      <c r="C692" s="93"/>
      <c r="D692" s="93"/>
    </row>
    <row r="693" ht="12.75" customHeight="1">
      <c r="C693" s="93"/>
      <c r="D693" s="93"/>
    </row>
    <row r="694" ht="12.75" customHeight="1">
      <c r="C694" s="93"/>
      <c r="D694" s="93"/>
    </row>
    <row r="695" ht="12.75" customHeight="1">
      <c r="C695" s="93"/>
      <c r="D695" s="93"/>
    </row>
    <row r="696" ht="12.75" customHeight="1">
      <c r="C696" s="93"/>
      <c r="D696" s="93"/>
    </row>
    <row r="697" ht="12.75" customHeight="1">
      <c r="C697" s="93"/>
      <c r="D697" s="93"/>
    </row>
    <row r="698" ht="12.75" customHeight="1">
      <c r="C698" s="93"/>
      <c r="D698" s="93"/>
    </row>
    <row r="699" ht="12.75" customHeight="1">
      <c r="C699" s="93"/>
      <c r="D699" s="93"/>
    </row>
    <row r="700" ht="12.75" customHeight="1">
      <c r="C700" s="93"/>
      <c r="D700" s="93"/>
    </row>
    <row r="701" ht="12.75" customHeight="1">
      <c r="C701" s="93"/>
      <c r="D701" s="93"/>
    </row>
    <row r="702" ht="12.75" customHeight="1">
      <c r="C702" s="93"/>
      <c r="D702" s="93"/>
    </row>
    <row r="703" ht="12.75" customHeight="1">
      <c r="C703" s="93"/>
      <c r="D703" s="93"/>
    </row>
    <row r="704" ht="12.75" customHeight="1">
      <c r="C704" s="93"/>
      <c r="D704" s="93"/>
    </row>
    <row r="705" ht="12.75" customHeight="1">
      <c r="C705" s="93"/>
      <c r="D705" s="93"/>
    </row>
    <row r="706" ht="12.75" customHeight="1">
      <c r="C706" s="93"/>
      <c r="D706" s="93"/>
    </row>
    <row r="707" ht="12.75" customHeight="1">
      <c r="C707" s="93"/>
      <c r="D707" s="93"/>
    </row>
    <row r="708" ht="12.75" customHeight="1">
      <c r="C708" s="93"/>
      <c r="D708" s="93"/>
    </row>
    <row r="709" ht="12.75" customHeight="1">
      <c r="C709" s="93"/>
      <c r="D709" s="93"/>
    </row>
    <row r="710" ht="12.75" customHeight="1">
      <c r="C710" s="93"/>
      <c r="D710" s="93"/>
    </row>
    <row r="711" ht="12.75" customHeight="1">
      <c r="C711" s="93"/>
      <c r="D711" s="93"/>
    </row>
    <row r="712" ht="12.75" customHeight="1">
      <c r="C712" s="93"/>
      <c r="D712" s="93"/>
    </row>
    <row r="713" ht="12.75" customHeight="1">
      <c r="C713" s="93"/>
      <c r="D713" s="93"/>
    </row>
    <row r="714" ht="12.75" customHeight="1">
      <c r="C714" s="93"/>
      <c r="D714" s="93"/>
    </row>
    <row r="715" ht="12.75" customHeight="1">
      <c r="C715" s="93"/>
      <c r="D715" s="93"/>
    </row>
    <row r="716" ht="12.75" customHeight="1">
      <c r="C716" s="93"/>
      <c r="D716" s="93"/>
    </row>
    <row r="717" ht="12.75" customHeight="1">
      <c r="C717" s="93"/>
      <c r="D717" s="93"/>
    </row>
    <row r="718" ht="12.75" customHeight="1">
      <c r="C718" s="93"/>
      <c r="D718" s="93"/>
    </row>
    <row r="719" ht="12.75" customHeight="1">
      <c r="C719" s="93"/>
      <c r="D719" s="93"/>
    </row>
    <row r="720" ht="12.75" customHeight="1">
      <c r="C720" s="93"/>
      <c r="D720" s="93"/>
    </row>
    <row r="721" ht="12.75" customHeight="1">
      <c r="C721" s="93"/>
      <c r="D721" s="93"/>
    </row>
    <row r="722" ht="12.75" customHeight="1">
      <c r="C722" s="93"/>
      <c r="D722" s="93"/>
    </row>
    <row r="723" ht="12.75" customHeight="1">
      <c r="C723" s="93"/>
      <c r="D723" s="93"/>
    </row>
    <row r="724" ht="12.75" customHeight="1">
      <c r="C724" s="93"/>
      <c r="D724" s="93"/>
    </row>
    <row r="725" ht="12.75" customHeight="1">
      <c r="C725" s="93"/>
      <c r="D725" s="93"/>
    </row>
    <row r="726" ht="12.75" customHeight="1">
      <c r="C726" s="93"/>
      <c r="D726" s="93"/>
    </row>
    <row r="727" ht="12.75" customHeight="1">
      <c r="C727" s="93"/>
      <c r="D727" s="93"/>
    </row>
    <row r="728" ht="12.75" customHeight="1">
      <c r="C728" s="93"/>
      <c r="D728" s="93"/>
    </row>
    <row r="729" ht="12.75" customHeight="1">
      <c r="C729" s="93"/>
      <c r="D729" s="93"/>
    </row>
    <row r="730" ht="12.75" customHeight="1">
      <c r="C730" s="93"/>
      <c r="D730" s="93"/>
    </row>
    <row r="731" ht="12.75" customHeight="1">
      <c r="C731" s="93"/>
      <c r="D731" s="93"/>
    </row>
    <row r="732" ht="12.75" customHeight="1">
      <c r="C732" s="93"/>
      <c r="D732" s="93"/>
    </row>
    <row r="733" ht="12.75" customHeight="1">
      <c r="C733" s="93"/>
      <c r="D733" s="93"/>
    </row>
    <row r="734" ht="12.75" customHeight="1">
      <c r="C734" s="93"/>
      <c r="D734" s="93"/>
    </row>
    <row r="735" ht="12.75" customHeight="1">
      <c r="C735" s="93"/>
      <c r="D735" s="93"/>
    </row>
    <row r="736" ht="12.75" customHeight="1">
      <c r="C736" s="93"/>
      <c r="D736" s="93"/>
    </row>
    <row r="737" ht="12.75" customHeight="1">
      <c r="C737" s="93"/>
      <c r="D737" s="93"/>
    </row>
    <row r="738" ht="12.75" customHeight="1">
      <c r="C738" s="93"/>
      <c r="D738" s="93"/>
    </row>
    <row r="739" ht="12.75" customHeight="1">
      <c r="C739" s="93"/>
      <c r="D739" s="93"/>
    </row>
    <row r="740" ht="12.75" customHeight="1">
      <c r="C740" s="93"/>
      <c r="D740" s="93"/>
    </row>
    <row r="741" ht="12.75" customHeight="1">
      <c r="C741" s="93"/>
      <c r="D741" s="93"/>
    </row>
    <row r="742" ht="12.75" customHeight="1">
      <c r="C742" s="93"/>
      <c r="D742" s="93"/>
    </row>
    <row r="743" ht="12.75" customHeight="1">
      <c r="C743" s="93"/>
      <c r="D743" s="93"/>
    </row>
    <row r="744" ht="12.75" customHeight="1">
      <c r="C744" s="93"/>
      <c r="D744" s="93"/>
    </row>
    <row r="745" ht="12.75" customHeight="1">
      <c r="C745" s="93"/>
      <c r="D745" s="93"/>
    </row>
    <row r="746" ht="12.75" customHeight="1">
      <c r="C746" s="93"/>
      <c r="D746" s="93"/>
    </row>
    <row r="747" ht="12.75" customHeight="1">
      <c r="C747" s="93"/>
      <c r="D747" s="93"/>
    </row>
    <row r="748" ht="12.75" customHeight="1">
      <c r="C748" s="93"/>
      <c r="D748" s="93"/>
    </row>
    <row r="749" ht="12.75" customHeight="1">
      <c r="C749" s="93"/>
      <c r="D749" s="93"/>
    </row>
    <row r="750" ht="12.75" customHeight="1">
      <c r="C750" s="93"/>
      <c r="D750" s="93"/>
    </row>
    <row r="751" ht="12.75" customHeight="1">
      <c r="C751" s="93"/>
      <c r="D751" s="93"/>
    </row>
    <row r="752" ht="12.75" customHeight="1">
      <c r="C752" s="93"/>
      <c r="D752" s="93"/>
    </row>
    <row r="753" ht="12.75" customHeight="1">
      <c r="C753" s="93"/>
      <c r="D753" s="93"/>
    </row>
    <row r="754" ht="12.75" customHeight="1">
      <c r="C754" s="93"/>
      <c r="D754" s="93"/>
    </row>
    <row r="755" ht="12.75" customHeight="1">
      <c r="C755" s="93"/>
      <c r="D755" s="93"/>
    </row>
    <row r="756" ht="12.75" customHeight="1">
      <c r="C756" s="93"/>
      <c r="D756" s="93"/>
    </row>
    <row r="757" ht="12.75" customHeight="1">
      <c r="C757" s="93"/>
      <c r="D757" s="93"/>
    </row>
    <row r="758" ht="12.75" customHeight="1">
      <c r="C758" s="93"/>
      <c r="D758" s="93"/>
    </row>
    <row r="759" ht="12.75" customHeight="1">
      <c r="C759" s="93"/>
      <c r="D759" s="93"/>
    </row>
    <row r="760" ht="12.75" customHeight="1">
      <c r="C760" s="93"/>
      <c r="D760" s="93"/>
    </row>
    <row r="761" ht="12.75" customHeight="1">
      <c r="C761" s="93"/>
      <c r="D761" s="93"/>
    </row>
    <row r="762" ht="12.75" customHeight="1">
      <c r="C762" s="93"/>
      <c r="D762" s="93"/>
    </row>
    <row r="763" ht="12.75" customHeight="1">
      <c r="C763" s="93"/>
      <c r="D763" s="93"/>
    </row>
    <row r="764" ht="12.75" customHeight="1">
      <c r="C764" s="93"/>
      <c r="D764" s="93"/>
    </row>
    <row r="765" ht="12.75" customHeight="1">
      <c r="C765" s="93"/>
      <c r="D765" s="93"/>
    </row>
    <row r="766" ht="12.75" customHeight="1">
      <c r="C766" s="93"/>
      <c r="D766" s="93"/>
    </row>
    <row r="767" ht="12.75" customHeight="1">
      <c r="C767" s="93"/>
      <c r="D767" s="93"/>
    </row>
    <row r="768" ht="12.75" customHeight="1">
      <c r="C768" s="93"/>
      <c r="D768" s="93"/>
    </row>
    <row r="769" ht="12.75" customHeight="1">
      <c r="C769" s="93"/>
      <c r="D769" s="93"/>
    </row>
    <row r="770" ht="12.75" customHeight="1">
      <c r="C770" s="93"/>
      <c r="D770" s="93"/>
    </row>
    <row r="771" ht="12.75" customHeight="1">
      <c r="C771" s="93"/>
      <c r="D771" s="93"/>
    </row>
    <row r="772" ht="12.75" customHeight="1">
      <c r="C772" s="93"/>
      <c r="D772" s="93"/>
    </row>
    <row r="773" ht="12.75" customHeight="1">
      <c r="C773" s="93"/>
      <c r="D773" s="93"/>
    </row>
    <row r="774" ht="12.75" customHeight="1">
      <c r="C774" s="93"/>
      <c r="D774" s="93"/>
    </row>
    <row r="775" ht="12.75" customHeight="1">
      <c r="C775" s="93"/>
      <c r="D775" s="93"/>
    </row>
    <row r="776" ht="12.75" customHeight="1">
      <c r="C776" s="93"/>
      <c r="D776" s="93"/>
    </row>
    <row r="777" ht="12.75" customHeight="1">
      <c r="C777" s="93"/>
      <c r="D777" s="93"/>
    </row>
    <row r="778" ht="12.75" customHeight="1">
      <c r="C778" s="93"/>
      <c r="D778" s="93"/>
    </row>
    <row r="779" ht="12.75" customHeight="1">
      <c r="C779" s="93"/>
      <c r="D779" s="93"/>
    </row>
    <row r="780" ht="12.75" customHeight="1">
      <c r="C780" s="93"/>
      <c r="D780" s="93"/>
    </row>
    <row r="781" ht="12.75" customHeight="1">
      <c r="C781" s="93"/>
      <c r="D781" s="93"/>
    </row>
    <row r="782" ht="12.75" customHeight="1">
      <c r="C782" s="93"/>
      <c r="D782" s="93"/>
    </row>
    <row r="783" ht="12.75" customHeight="1">
      <c r="C783" s="93"/>
      <c r="D783" s="93"/>
    </row>
    <row r="784" ht="12.75" customHeight="1">
      <c r="C784" s="93"/>
      <c r="D784" s="93"/>
    </row>
    <row r="785" ht="12.75" customHeight="1">
      <c r="C785" s="93"/>
      <c r="D785" s="93"/>
    </row>
    <row r="786" ht="12.75" customHeight="1">
      <c r="C786" s="93"/>
      <c r="D786" s="93"/>
    </row>
    <row r="787" ht="12.75" customHeight="1">
      <c r="C787" s="93"/>
      <c r="D787" s="93"/>
    </row>
    <row r="788" ht="12.75" customHeight="1">
      <c r="C788" s="93"/>
      <c r="D788" s="93"/>
    </row>
    <row r="789" ht="12.75" customHeight="1">
      <c r="C789" s="93"/>
      <c r="D789" s="93"/>
    </row>
    <row r="790" ht="12.75" customHeight="1">
      <c r="C790" s="93"/>
      <c r="D790" s="93"/>
    </row>
    <row r="791" ht="12.75" customHeight="1">
      <c r="C791" s="93"/>
      <c r="D791" s="93"/>
    </row>
    <row r="792" ht="12.75" customHeight="1">
      <c r="C792" s="93"/>
      <c r="D792" s="93"/>
    </row>
    <row r="793" ht="12.75" customHeight="1">
      <c r="C793" s="93"/>
      <c r="D793" s="93"/>
    </row>
    <row r="794" ht="12.75" customHeight="1">
      <c r="C794" s="93"/>
      <c r="D794" s="93"/>
    </row>
    <row r="795" ht="12.75" customHeight="1">
      <c r="C795" s="93"/>
      <c r="D795" s="93"/>
    </row>
    <row r="796" ht="12.75" customHeight="1">
      <c r="C796" s="93"/>
      <c r="D796" s="93"/>
    </row>
    <row r="797" ht="12.75" customHeight="1">
      <c r="C797" s="93"/>
      <c r="D797" s="93"/>
    </row>
    <row r="798" ht="12.75" customHeight="1">
      <c r="C798" s="93"/>
      <c r="D798" s="93"/>
    </row>
    <row r="799" ht="12.75" customHeight="1">
      <c r="C799" s="93"/>
      <c r="D799" s="93"/>
    </row>
    <row r="800" ht="12.75" customHeight="1">
      <c r="C800" s="93"/>
      <c r="D800" s="93"/>
    </row>
    <row r="801" ht="12.75" customHeight="1">
      <c r="C801" s="93"/>
      <c r="D801" s="93"/>
    </row>
    <row r="802" ht="12.75" customHeight="1">
      <c r="C802" s="93"/>
      <c r="D802" s="93"/>
    </row>
    <row r="803" ht="12.75" customHeight="1">
      <c r="C803" s="93"/>
      <c r="D803" s="93"/>
    </row>
    <row r="804" ht="12.75" customHeight="1">
      <c r="C804" s="93"/>
      <c r="D804" s="93"/>
    </row>
    <row r="805" ht="12.75" customHeight="1">
      <c r="C805" s="93"/>
      <c r="D805" s="93"/>
    </row>
    <row r="806" ht="12.75" customHeight="1">
      <c r="C806" s="93"/>
      <c r="D806" s="93"/>
    </row>
    <row r="807" ht="12.75" customHeight="1">
      <c r="C807" s="93"/>
      <c r="D807" s="93"/>
    </row>
    <row r="808" ht="12.75" customHeight="1">
      <c r="C808" s="93"/>
      <c r="D808" s="93"/>
    </row>
    <row r="809" ht="12.75" customHeight="1">
      <c r="C809" s="93"/>
      <c r="D809" s="93"/>
    </row>
    <row r="810" ht="12.75" customHeight="1">
      <c r="C810" s="93"/>
      <c r="D810" s="93"/>
    </row>
    <row r="811" ht="12.75" customHeight="1">
      <c r="C811" s="93"/>
      <c r="D811" s="93"/>
    </row>
    <row r="812" ht="12.75" customHeight="1">
      <c r="C812" s="93"/>
      <c r="D812" s="93"/>
    </row>
    <row r="813" ht="12.75" customHeight="1">
      <c r="C813" s="93"/>
      <c r="D813" s="93"/>
    </row>
    <row r="814" ht="12.75" customHeight="1">
      <c r="C814" s="93"/>
      <c r="D814" s="93"/>
    </row>
    <row r="815" ht="12.75" customHeight="1">
      <c r="C815" s="93"/>
      <c r="D815" s="93"/>
    </row>
    <row r="816" ht="12.75" customHeight="1">
      <c r="C816" s="93"/>
      <c r="D816" s="93"/>
    </row>
    <row r="817" ht="12.75" customHeight="1">
      <c r="C817" s="93"/>
      <c r="D817" s="93"/>
    </row>
    <row r="818" ht="12.75" customHeight="1">
      <c r="C818" s="93"/>
      <c r="D818" s="93"/>
    </row>
    <row r="819" ht="12.75" customHeight="1">
      <c r="C819" s="93"/>
      <c r="D819" s="93"/>
    </row>
    <row r="820" ht="12.75" customHeight="1">
      <c r="C820" s="93"/>
      <c r="D820" s="93"/>
    </row>
    <row r="821" ht="12.75" customHeight="1">
      <c r="C821" s="93"/>
      <c r="D821" s="93"/>
    </row>
    <row r="822" ht="12.75" customHeight="1">
      <c r="C822" s="93"/>
      <c r="D822" s="93"/>
    </row>
    <row r="823" ht="12.75" customHeight="1">
      <c r="C823" s="93"/>
      <c r="D823" s="93"/>
    </row>
    <row r="824" ht="12.75" customHeight="1">
      <c r="C824" s="93"/>
      <c r="D824" s="93"/>
    </row>
    <row r="825" ht="12.75" customHeight="1">
      <c r="C825" s="93"/>
      <c r="D825" s="93"/>
    </row>
    <row r="826" ht="12.75" customHeight="1">
      <c r="C826" s="93"/>
      <c r="D826" s="93"/>
    </row>
    <row r="827" ht="12.75" customHeight="1">
      <c r="C827" s="93"/>
      <c r="D827" s="93"/>
    </row>
    <row r="828" ht="12.75" customHeight="1">
      <c r="C828" s="93"/>
      <c r="D828" s="93"/>
    </row>
    <row r="829" ht="12.75" customHeight="1">
      <c r="C829" s="93"/>
      <c r="D829" s="93"/>
    </row>
    <row r="830" ht="12.75" customHeight="1">
      <c r="C830" s="93"/>
      <c r="D830" s="93"/>
    </row>
    <row r="831" ht="12.75" customHeight="1">
      <c r="C831" s="93"/>
      <c r="D831" s="93"/>
    </row>
    <row r="832" ht="12.75" customHeight="1">
      <c r="C832" s="93"/>
      <c r="D832" s="93"/>
    </row>
    <row r="833" ht="12.75" customHeight="1">
      <c r="C833" s="93"/>
      <c r="D833" s="93"/>
    </row>
    <row r="834" ht="12.75" customHeight="1">
      <c r="C834" s="93"/>
      <c r="D834" s="93"/>
    </row>
    <row r="835" ht="12.75" customHeight="1">
      <c r="C835" s="93"/>
      <c r="D835" s="93"/>
    </row>
    <row r="836" ht="12.75" customHeight="1">
      <c r="C836" s="93"/>
      <c r="D836" s="93"/>
    </row>
    <row r="837" ht="12.75" customHeight="1">
      <c r="C837" s="93"/>
      <c r="D837" s="93"/>
    </row>
    <row r="838" ht="12.75" customHeight="1">
      <c r="C838" s="93"/>
      <c r="D838" s="93"/>
    </row>
    <row r="839" ht="12.75" customHeight="1">
      <c r="C839" s="93"/>
      <c r="D839" s="93"/>
    </row>
    <row r="840" ht="12.75" customHeight="1">
      <c r="C840" s="93"/>
      <c r="D840" s="93"/>
    </row>
    <row r="841" ht="12.75" customHeight="1">
      <c r="C841" s="93"/>
      <c r="D841" s="93"/>
    </row>
    <row r="842" ht="12.75" customHeight="1">
      <c r="C842" s="93"/>
      <c r="D842" s="93"/>
    </row>
    <row r="843" ht="12.75" customHeight="1">
      <c r="C843" s="93"/>
      <c r="D843" s="93"/>
    </row>
    <row r="844" ht="12.75" customHeight="1">
      <c r="C844" s="93"/>
      <c r="D844" s="93"/>
    </row>
    <row r="845" ht="12.75" customHeight="1">
      <c r="C845" s="93"/>
      <c r="D845" s="93"/>
    </row>
    <row r="846" ht="12.75" customHeight="1">
      <c r="C846" s="93"/>
      <c r="D846" s="93"/>
    </row>
    <row r="847" ht="12.75" customHeight="1">
      <c r="C847" s="93"/>
      <c r="D847" s="93"/>
    </row>
    <row r="848" ht="12.75" customHeight="1">
      <c r="C848" s="93"/>
      <c r="D848" s="93"/>
    </row>
    <row r="849" ht="12.75" customHeight="1">
      <c r="C849" s="93"/>
      <c r="D849" s="93"/>
    </row>
    <row r="850" ht="12.75" customHeight="1">
      <c r="C850" s="93"/>
      <c r="D850" s="93"/>
    </row>
    <row r="851" ht="12.75" customHeight="1">
      <c r="C851" s="93"/>
      <c r="D851" s="93"/>
    </row>
    <row r="852" ht="12.75" customHeight="1">
      <c r="C852" s="93"/>
      <c r="D852" s="93"/>
    </row>
    <row r="853" ht="12.75" customHeight="1">
      <c r="C853" s="93"/>
      <c r="D853" s="93"/>
    </row>
    <row r="854" ht="12.75" customHeight="1">
      <c r="C854" s="93"/>
      <c r="D854" s="93"/>
    </row>
    <row r="855" ht="12.75" customHeight="1">
      <c r="C855" s="93"/>
      <c r="D855" s="93"/>
    </row>
    <row r="856" ht="12.75" customHeight="1">
      <c r="C856" s="93"/>
      <c r="D856" s="93"/>
    </row>
    <row r="857" ht="12.75" customHeight="1">
      <c r="C857" s="93"/>
      <c r="D857" s="93"/>
    </row>
    <row r="858" ht="12.75" customHeight="1">
      <c r="C858" s="93"/>
      <c r="D858" s="93"/>
    </row>
    <row r="859" ht="12.75" customHeight="1">
      <c r="C859" s="93"/>
      <c r="D859" s="93"/>
    </row>
    <row r="860" ht="12.75" customHeight="1">
      <c r="C860" s="93"/>
      <c r="D860" s="93"/>
    </row>
    <row r="861" ht="12.75" customHeight="1">
      <c r="C861" s="93"/>
      <c r="D861" s="93"/>
    </row>
    <row r="862" ht="12.75" customHeight="1">
      <c r="C862" s="93"/>
      <c r="D862" s="93"/>
    </row>
    <row r="863" ht="12.75" customHeight="1">
      <c r="C863" s="93"/>
      <c r="D863" s="93"/>
    </row>
    <row r="864" ht="12.75" customHeight="1">
      <c r="C864" s="93"/>
      <c r="D864" s="93"/>
    </row>
    <row r="865" ht="12.75" customHeight="1">
      <c r="C865" s="93"/>
      <c r="D865" s="93"/>
    </row>
  </sheetData>
  <autoFilter ref="$C$6:$C$28"/>
  <mergeCells count="50">
    <mergeCell ref="C1:D1"/>
    <mergeCell ref="R31:S31"/>
    <mergeCell ref="T31:U31"/>
    <mergeCell ref="R32:S32"/>
    <mergeCell ref="T32:U32"/>
    <mergeCell ref="R33:S33"/>
    <mergeCell ref="T33:U33"/>
    <mergeCell ref="R34:S34"/>
    <mergeCell ref="T34:U34"/>
    <mergeCell ref="T35:U35"/>
    <mergeCell ref="R36:S36"/>
    <mergeCell ref="T36:U36"/>
    <mergeCell ref="R37:S37"/>
    <mergeCell ref="T37:U37"/>
    <mergeCell ref="R38:S38"/>
    <mergeCell ref="T38:U38"/>
    <mergeCell ref="R39:S39"/>
    <mergeCell ref="T39:U39"/>
    <mergeCell ref="R40:S40"/>
    <mergeCell ref="T40:U40"/>
    <mergeCell ref="T41:U41"/>
    <mergeCell ref="T49:U49"/>
    <mergeCell ref="T50:U50"/>
    <mergeCell ref="T51:U51"/>
    <mergeCell ref="T52:U52"/>
    <mergeCell ref="T53:U53"/>
    <mergeCell ref="T54:U54"/>
    <mergeCell ref="T55:U55"/>
    <mergeCell ref="T56:U56"/>
    <mergeCell ref="T42:U42"/>
    <mergeCell ref="T43:U43"/>
    <mergeCell ref="T44:U44"/>
    <mergeCell ref="T45:U45"/>
    <mergeCell ref="T46:U46"/>
    <mergeCell ref="T47:U47"/>
    <mergeCell ref="T48:U48"/>
    <mergeCell ref="R49:S49"/>
    <mergeCell ref="R51:S51"/>
    <mergeCell ref="R52:S52"/>
    <mergeCell ref="R53:S53"/>
    <mergeCell ref="R54:S54"/>
    <mergeCell ref="R55:S55"/>
    <mergeCell ref="R56:S56"/>
    <mergeCell ref="R41:S41"/>
    <mergeCell ref="R42:S42"/>
    <mergeCell ref="R44:S44"/>
    <mergeCell ref="R45:S45"/>
    <mergeCell ref="R46:S46"/>
    <mergeCell ref="R47:S47"/>
    <mergeCell ref="R48:S48"/>
  </mergeCells>
  <printOptions/>
  <pageMargins bottom="0.75" footer="0.0" header="0.0" left="0.7" right="0.7" top="0.75"/>
  <pageSetup fitToWidth="0"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3" max="26" width="8.0"/>
  </cols>
  <sheetData>
    <row r="1" ht="12.75" customHeight="1">
      <c r="L1" s="4"/>
    </row>
    <row r="2" ht="12.75" customHeight="1">
      <c r="I2" s="93"/>
    </row>
    <row r="3" ht="12.75" customHeight="1">
      <c r="I3" s="93"/>
    </row>
    <row r="4" ht="12.75" customHeight="1">
      <c r="I4" s="93"/>
    </row>
    <row r="5" ht="12.75" customHeight="1">
      <c r="I5" s="93"/>
    </row>
    <row r="6" ht="14.25" customHeight="1">
      <c r="I6" s="93"/>
    </row>
    <row r="7" ht="25.5" customHeight="1">
      <c r="I7" s="93"/>
    </row>
    <row r="8" ht="4.5" customHeight="1">
      <c r="I8" s="93"/>
    </row>
    <row r="9" ht="12.75" customHeight="1">
      <c r="I9" s="93"/>
    </row>
    <row r="10" ht="12.75" customHeight="1">
      <c r="I10" s="93"/>
    </row>
    <row r="11" ht="12.75" customHeight="1">
      <c r="I11" s="93"/>
    </row>
    <row r="12" ht="12.75" customHeight="1">
      <c r="I12" s="93"/>
    </row>
    <row r="13" ht="12.75" customHeight="1">
      <c r="I13" s="93"/>
    </row>
    <row r="14" ht="12.75" customHeight="1">
      <c r="I14" s="93"/>
    </row>
    <row r="15" ht="12.75" customHeight="1">
      <c r="I15" s="93"/>
    </row>
    <row r="16" ht="12.75" customHeight="1">
      <c r="I16" s="93"/>
    </row>
    <row r="17" ht="12.75" customHeight="1">
      <c r="I17" s="93"/>
    </row>
    <row r="18" ht="12.75" customHeight="1">
      <c r="I18" s="93"/>
    </row>
    <row r="19" ht="12.75" customHeight="1">
      <c r="I19" s="93"/>
    </row>
    <row r="20" ht="12.75" customHeight="1">
      <c r="I20" s="93"/>
    </row>
    <row r="21" ht="12.75" customHeight="1">
      <c r="I21" s="93"/>
    </row>
    <row r="22" ht="12.75" customHeight="1">
      <c r="I22" s="93"/>
    </row>
    <row r="23" ht="12.75" customHeight="1">
      <c r="I23" s="93"/>
    </row>
    <row r="24" ht="12.75" customHeight="1">
      <c r="I24" s="93"/>
    </row>
    <row r="25" ht="12.75" customHeight="1">
      <c r="I25" s="93"/>
    </row>
    <row r="26" ht="12.75" customHeight="1">
      <c r="I26" s="93"/>
    </row>
    <row r="27" ht="12.75" customHeight="1">
      <c r="I27" s="93"/>
    </row>
    <row r="28" ht="12.75" customHeight="1">
      <c r="I28" s="93"/>
    </row>
    <row r="29" ht="12.75" customHeight="1">
      <c r="I29" s="93"/>
    </row>
    <row r="30" ht="12.75" customHeight="1">
      <c r="I30" s="93"/>
    </row>
    <row r="31" ht="12.75" customHeight="1">
      <c r="I31" s="93"/>
    </row>
    <row r="32" ht="12.75" customHeight="1">
      <c r="I32" s="93"/>
    </row>
    <row r="33" ht="12.75" customHeight="1">
      <c r="I33" s="93"/>
    </row>
    <row r="34" ht="12.75" customHeight="1">
      <c r="I34" s="93"/>
    </row>
    <row r="35" ht="12.75" customHeight="1">
      <c r="I35" s="93"/>
    </row>
    <row r="36" ht="12.75" customHeight="1">
      <c r="I36" s="93"/>
    </row>
    <row r="37" ht="12.75" customHeight="1">
      <c r="I37" s="93"/>
    </row>
    <row r="38" ht="12.75" customHeight="1">
      <c r="I38" s="93"/>
    </row>
    <row r="39" ht="12.75" customHeight="1">
      <c r="I39" s="93"/>
    </row>
    <row r="40" ht="12.75" customHeight="1">
      <c r="I40" s="93"/>
    </row>
    <row r="41" ht="12.75" customHeight="1">
      <c r="I41" s="93"/>
    </row>
    <row r="42" ht="12.75" customHeight="1">
      <c r="I42" s="93"/>
    </row>
    <row r="43" ht="12.75" customHeight="1">
      <c r="I43" s="93"/>
    </row>
    <row r="44" ht="12.75" customHeight="1">
      <c r="I44" s="93"/>
    </row>
    <row r="45" ht="12.75" customHeight="1">
      <c r="I45" s="93"/>
    </row>
    <row r="46" ht="12.75" customHeight="1">
      <c r="I46" s="93"/>
    </row>
    <row r="47" ht="12.75" customHeight="1">
      <c r="I47" s="93"/>
    </row>
    <row r="48" ht="12.75" customHeight="1">
      <c r="I48" s="93"/>
    </row>
    <row r="49" ht="12.75" customHeight="1">
      <c r="I49" s="93"/>
    </row>
    <row r="50" ht="12.75" customHeight="1">
      <c r="I50" s="93"/>
    </row>
    <row r="51" ht="12.75" customHeight="1">
      <c r="I51" s="93"/>
    </row>
    <row r="52" ht="12.75" customHeight="1">
      <c r="I52" s="93"/>
    </row>
    <row r="53" ht="12.75" customHeight="1">
      <c r="I53" s="93"/>
    </row>
    <row r="54" ht="12.75" customHeight="1">
      <c r="I54" s="93"/>
    </row>
    <row r="55" ht="12.75" customHeight="1">
      <c r="I55" s="93"/>
    </row>
    <row r="56" ht="12.75" customHeight="1">
      <c r="I56" s="93"/>
    </row>
    <row r="57" ht="12.75" customHeight="1">
      <c r="I57" s="93"/>
    </row>
    <row r="58" ht="12.75" customHeight="1">
      <c r="I58" s="93"/>
    </row>
    <row r="59" ht="12.75" customHeight="1">
      <c r="I59" s="93"/>
    </row>
    <row r="60" ht="12.75" customHeight="1">
      <c r="I60" s="93"/>
    </row>
    <row r="61" ht="12.75" customHeight="1">
      <c r="I61" s="93"/>
    </row>
    <row r="62" ht="12.75" customHeight="1">
      <c r="I62" s="93"/>
    </row>
    <row r="63" ht="12.75" customHeight="1">
      <c r="I63" s="93"/>
    </row>
    <row r="64" ht="12.75" customHeight="1">
      <c r="I64" s="93"/>
    </row>
    <row r="65" ht="12.75" customHeight="1">
      <c r="I65" s="93"/>
    </row>
    <row r="66" ht="12.75" customHeight="1">
      <c r="I66" s="93"/>
    </row>
    <row r="67" ht="12.75" customHeight="1">
      <c r="I67" s="93"/>
    </row>
    <row r="68" ht="12.75" customHeight="1">
      <c r="I68" s="93"/>
    </row>
    <row r="69" ht="12.75" customHeight="1">
      <c r="I69" s="93"/>
    </row>
    <row r="70" ht="12.75" customHeight="1">
      <c r="I70" s="93"/>
    </row>
    <row r="71" ht="12.75" customHeight="1">
      <c r="I71" s="93"/>
    </row>
    <row r="72" ht="12.75" customHeight="1">
      <c r="I72" s="93"/>
    </row>
    <row r="73" ht="12.75" customHeight="1">
      <c r="I73" s="93"/>
    </row>
    <row r="74" ht="12.75" customHeight="1">
      <c r="I74" s="93"/>
    </row>
    <row r="75" ht="12.75" customHeight="1">
      <c r="I75" s="93"/>
    </row>
    <row r="76" ht="12.75" customHeight="1">
      <c r="I76" s="93"/>
    </row>
    <row r="77" ht="12.75" customHeight="1">
      <c r="I77" s="93"/>
    </row>
    <row r="78" ht="12.75" customHeight="1">
      <c r="I78" s="93"/>
    </row>
    <row r="79" ht="12.75" customHeight="1">
      <c r="I79" s="93"/>
    </row>
    <row r="80" ht="12.75" customHeight="1">
      <c r="I80" s="93"/>
    </row>
    <row r="81" ht="12.75" customHeight="1">
      <c r="I81" s="93"/>
    </row>
    <row r="82" ht="12.75" customHeight="1">
      <c r="I82" s="93"/>
    </row>
    <row r="83" ht="12.75" customHeight="1">
      <c r="I83" s="93"/>
    </row>
    <row r="84" ht="12.75" customHeight="1">
      <c r="I84" s="93"/>
    </row>
    <row r="85" ht="12.75" customHeight="1">
      <c r="I85" s="93"/>
    </row>
    <row r="86" ht="12.75" customHeight="1">
      <c r="I86" s="93"/>
    </row>
    <row r="87" ht="12.75" customHeight="1">
      <c r="I87" s="93"/>
    </row>
    <row r="88" ht="12.75" customHeight="1">
      <c r="I88" s="93"/>
    </row>
    <row r="89" ht="12.75" customHeight="1">
      <c r="I89" s="93"/>
    </row>
    <row r="90" ht="12.75" customHeight="1">
      <c r="I90" s="93"/>
    </row>
    <row r="91" ht="12.75" customHeight="1">
      <c r="I91" s="93"/>
    </row>
    <row r="92" ht="12.75" customHeight="1">
      <c r="I92" s="93"/>
    </row>
    <row r="93" ht="12.75" customHeight="1">
      <c r="I93" s="93"/>
    </row>
    <row r="94" ht="12.75" customHeight="1">
      <c r="I94" s="93"/>
    </row>
    <row r="95" ht="12.75" customHeight="1">
      <c r="I95" s="93"/>
    </row>
    <row r="96" ht="12.75" customHeight="1">
      <c r="I96" s="93"/>
    </row>
    <row r="97" ht="12.75" customHeight="1">
      <c r="I97" s="93"/>
    </row>
    <row r="98" ht="12.75" customHeight="1">
      <c r="I98" s="93"/>
    </row>
    <row r="99" ht="12.75" customHeight="1">
      <c r="I99" s="93"/>
    </row>
    <row r="100" ht="12.75" customHeight="1">
      <c r="I100" s="93"/>
    </row>
    <row r="101" ht="12.75" customHeight="1">
      <c r="I101" s="93"/>
    </row>
    <row r="102" ht="12.75" customHeight="1">
      <c r="I102" s="93"/>
    </row>
    <row r="103" ht="12.75" customHeight="1">
      <c r="I103" s="93"/>
    </row>
    <row r="104" ht="12.75" customHeight="1">
      <c r="I104" s="93"/>
    </row>
    <row r="105" ht="12.75" customHeight="1">
      <c r="I105" s="93"/>
    </row>
    <row r="106" ht="12.75" customHeight="1">
      <c r="I106" s="93"/>
    </row>
    <row r="107" ht="12.75" customHeight="1">
      <c r="I107" s="93"/>
    </row>
    <row r="108" ht="12.75" customHeight="1">
      <c r="I108" s="93"/>
    </row>
    <row r="109" ht="12.75" customHeight="1">
      <c r="I109" s="93"/>
    </row>
    <row r="110" ht="12.75" customHeight="1">
      <c r="I110" s="93"/>
    </row>
    <row r="111" ht="12.75" customHeight="1">
      <c r="I111" s="93"/>
    </row>
    <row r="112" ht="12.75" customHeight="1">
      <c r="I112" s="93"/>
    </row>
    <row r="113" ht="12.75" customHeight="1">
      <c r="I113" s="93"/>
    </row>
    <row r="114" ht="12.75" customHeight="1">
      <c r="I114" s="93"/>
    </row>
    <row r="115" ht="12.75" customHeight="1">
      <c r="I115" s="93"/>
    </row>
    <row r="116" ht="12.75" customHeight="1">
      <c r="I116" s="93"/>
    </row>
    <row r="117" ht="12.75" customHeight="1">
      <c r="I117" s="93"/>
    </row>
    <row r="118" ht="12.75" customHeight="1">
      <c r="I118" s="93"/>
    </row>
    <row r="119" ht="12.75" customHeight="1">
      <c r="I119" s="93"/>
    </row>
    <row r="120" ht="12.75" customHeight="1">
      <c r="I120" s="93"/>
    </row>
    <row r="121" ht="12.75" customHeight="1">
      <c r="I121" s="93"/>
    </row>
    <row r="122" ht="12.75" customHeight="1">
      <c r="I122" s="93"/>
    </row>
    <row r="123" ht="12.75" customHeight="1">
      <c r="I123" s="93"/>
    </row>
    <row r="124" ht="12.75" customHeight="1">
      <c r="I124" s="93"/>
    </row>
    <row r="125" ht="12.75" customHeight="1">
      <c r="I125" s="93"/>
    </row>
    <row r="126" ht="12.75" customHeight="1">
      <c r="I126" s="93"/>
    </row>
    <row r="127" ht="12.75" customHeight="1">
      <c r="I127" s="93"/>
    </row>
    <row r="128" ht="12.75" customHeight="1">
      <c r="I128" s="93"/>
    </row>
    <row r="129" ht="12.75" customHeight="1">
      <c r="I129" s="93"/>
    </row>
    <row r="130" ht="12.75" customHeight="1">
      <c r="I130" s="93"/>
    </row>
    <row r="131" ht="12.75" customHeight="1">
      <c r="I131" s="93"/>
    </row>
    <row r="132" ht="12.75" customHeight="1">
      <c r="I132" s="93"/>
    </row>
    <row r="133" ht="12.75" customHeight="1">
      <c r="I133" s="93"/>
    </row>
    <row r="134" ht="12.75" customHeight="1">
      <c r="I134" s="93"/>
    </row>
    <row r="135" ht="12.75" customHeight="1">
      <c r="I135" s="93"/>
    </row>
    <row r="136" ht="12.75" customHeight="1">
      <c r="I136" s="93"/>
    </row>
    <row r="137" ht="12.75" customHeight="1">
      <c r="I137" s="93"/>
    </row>
    <row r="138" ht="12.75" customHeight="1">
      <c r="I138" s="93"/>
    </row>
    <row r="139" ht="12.75" customHeight="1">
      <c r="I139" s="93"/>
    </row>
    <row r="140" ht="12.75" customHeight="1">
      <c r="I140" s="93"/>
    </row>
    <row r="141" ht="12.75" customHeight="1">
      <c r="I141" s="93"/>
    </row>
    <row r="142" ht="12.75" customHeight="1">
      <c r="I142" s="93"/>
    </row>
    <row r="143" ht="12.75" customHeight="1">
      <c r="I143" s="93"/>
    </row>
    <row r="144" ht="12.75" customHeight="1">
      <c r="I144" s="93"/>
    </row>
    <row r="145" ht="12.75" customHeight="1">
      <c r="I145" s="93"/>
    </row>
    <row r="146" ht="12.75" customHeight="1">
      <c r="I146" s="93"/>
    </row>
    <row r="147" ht="12.75" customHeight="1">
      <c r="I147" s="93"/>
    </row>
    <row r="148" ht="12.75" customHeight="1">
      <c r="I148" s="93"/>
    </row>
    <row r="149" ht="12.75" customHeight="1">
      <c r="I149" s="93"/>
    </row>
    <row r="150" ht="12.75" customHeight="1">
      <c r="I150" s="93"/>
    </row>
    <row r="151" ht="12.75" customHeight="1">
      <c r="I151" s="93"/>
    </row>
    <row r="152" ht="12.75" customHeight="1">
      <c r="I152" s="93"/>
    </row>
    <row r="153" ht="12.75" customHeight="1">
      <c r="I153" s="93"/>
    </row>
    <row r="154" ht="12.75" customHeight="1">
      <c r="I154" s="93"/>
    </row>
    <row r="155" ht="12.75" customHeight="1">
      <c r="I155" s="93"/>
    </row>
    <row r="156" ht="12.75" customHeight="1">
      <c r="I156" s="93"/>
    </row>
    <row r="157" ht="12.75" customHeight="1">
      <c r="I157" s="93"/>
    </row>
    <row r="158" ht="12.75" customHeight="1">
      <c r="I158" s="93"/>
    </row>
    <row r="159" ht="12.75" customHeight="1">
      <c r="I159" s="93"/>
    </row>
    <row r="160" ht="12.75" customHeight="1">
      <c r="I160" s="93"/>
    </row>
    <row r="161" ht="12.75" customHeight="1">
      <c r="I161" s="93"/>
    </row>
    <row r="162" ht="12.75" customHeight="1">
      <c r="I162" s="93"/>
    </row>
    <row r="163" ht="12.75" customHeight="1">
      <c r="I163" s="93"/>
    </row>
    <row r="164" ht="12.75" customHeight="1">
      <c r="I164" s="93"/>
    </row>
    <row r="165" ht="12.75" customHeight="1">
      <c r="I165" s="93"/>
    </row>
    <row r="166" ht="12.75" customHeight="1">
      <c r="I166" s="93"/>
    </row>
    <row r="167" ht="12.75" customHeight="1">
      <c r="I167" s="93"/>
    </row>
    <row r="168" ht="12.75" customHeight="1">
      <c r="I168" s="93"/>
    </row>
    <row r="169" ht="12.75" customHeight="1">
      <c r="I169" s="93"/>
    </row>
    <row r="170" ht="12.75" customHeight="1">
      <c r="I170" s="93"/>
    </row>
    <row r="171" ht="12.75" customHeight="1">
      <c r="I171" s="93"/>
    </row>
    <row r="172" ht="12.75" customHeight="1">
      <c r="I172" s="93"/>
    </row>
    <row r="173" ht="12.75" customHeight="1">
      <c r="I173" s="93"/>
    </row>
    <row r="174" ht="12.75" customHeight="1">
      <c r="I174" s="93"/>
    </row>
    <row r="175" ht="12.75" customHeight="1">
      <c r="I175" s="93"/>
    </row>
    <row r="176" ht="12.75" customHeight="1">
      <c r="I176" s="93"/>
    </row>
    <row r="177" ht="12.75" customHeight="1">
      <c r="I177" s="93"/>
    </row>
    <row r="178" ht="12.75" customHeight="1">
      <c r="I178" s="93"/>
    </row>
    <row r="179" ht="12.75" customHeight="1">
      <c r="I179" s="93"/>
    </row>
    <row r="180" ht="12.75" customHeight="1">
      <c r="I180" s="93"/>
    </row>
    <row r="181" ht="12.75" customHeight="1">
      <c r="I181" s="93"/>
    </row>
    <row r="182" ht="12.75" customHeight="1">
      <c r="I182" s="93"/>
    </row>
    <row r="183" ht="12.75" customHeight="1">
      <c r="I183" s="93"/>
    </row>
    <row r="184" ht="12.75" customHeight="1">
      <c r="I184" s="93"/>
    </row>
    <row r="185" ht="12.75" customHeight="1">
      <c r="I185" s="93"/>
    </row>
    <row r="186" ht="12.75" customHeight="1">
      <c r="I186" s="93"/>
    </row>
    <row r="187" ht="12.75" customHeight="1">
      <c r="I187" s="93"/>
    </row>
    <row r="188" ht="12.75" customHeight="1">
      <c r="I188" s="93"/>
    </row>
    <row r="189" ht="12.75" customHeight="1">
      <c r="I189" s="93"/>
    </row>
    <row r="190" ht="12.75" customHeight="1">
      <c r="I190" s="93"/>
    </row>
    <row r="191" ht="12.75" customHeight="1">
      <c r="I191" s="93"/>
    </row>
    <row r="192" ht="12.75" customHeight="1">
      <c r="I192" s="93"/>
    </row>
    <row r="193" ht="12.75" customHeight="1">
      <c r="I193" s="93"/>
    </row>
    <row r="194" ht="12.75" customHeight="1">
      <c r="I194" s="93"/>
    </row>
    <row r="195" ht="12.75" customHeight="1">
      <c r="I195" s="93"/>
    </row>
    <row r="196" ht="12.75" customHeight="1">
      <c r="I196" s="93"/>
    </row>
    <row r="197" ht="12.75" customHeight="1">
      <c r="I197" s="93"/>
    </row>
    <row r="198" ht="12.75" customHeight="1">
      <c r="I198" s="93"/>
    </row>
    <row r="199" ht="12.75" customHeight="1">
      <c r="I199" s="93"/>
    </row>
    <row r="200" ht="12.75" customHeight="1">
      <c r="I200" s="93"/>
    </row>
    <row r="201" ht="12.75" customHeight="1">
      <c r="I201" s="93"/>
    </row>
    <row r="202" ht="12.75" customHeight="1">
      <c r="I202" s="93"/>
    </row>
    <row r="203" ht="12.75" customHeight="1">
      <c r="I203" s="93"/>
    </row>
    <row r="204" ht="12.75" customHeight="1">
      <c r="I204" s="93"/>
    </row>
    <row r="205" ht="12.75" customHeight="1">
      <c r="I205" s="93"/>
    </row>
    <row r="206" ht="12.75" customHeight="1">
      <c r="I206" s="93"/>
    </row>
    <row r="207" ht="12.75" customHeight="1">
      <c r="I207" s="93"/>
    </row>
    <row r="208" ht="12.75" customHeight="1">
      <c r="I208" s="93"/>
    </row>
    <row r="209" ht="12.75" customHeight="1">
      <c r="I209" s="93"/>
    </row>
    <row r="210" ht="12.75" customHeight="1">
      <c r="I210" s="93"/>
    </row>
    <row r="211" ht="12.75" customHeight="1">
      <c r="I211" s="93"/>
    </row>
    <row r="212" ht="12.75" customHeight="1">
      <c r="I212" s="93"/>
    </row>
    <row r="213" ht="12.75" customHeight="1">
      <c r="I213" s="93"/>
    </row>
    <row r="214" ht="12.75" customHeight="1">
      <c r="I214" s="93"/>
    </row>
    <row r="215" ht="12.75" customHeight="1">
      <c r="I215" s="93"/>
    </row>
    <row r="216" ht="12.75" customHeight="1">
      <c r="I216" s="93"/>
    </row>
    <row r="217" ht="12.75" customHeight="1">
      <c r="I217" s="93"/>
    </row>
    <row r="218" ht="12.75" customHeight="1">
      <c r="I218" s="93"/>
    </row>
    <row r="219" ht="12.75" customHeight="1">
      <c r="I219" s="93"/>
    </row>
    <row r="220" ht="12.75" customHeight="1">
      <c r="I220" s="93"/>
    </row>
    <row r="221" ht="12.75" customHeight="1">
      <c r="I221" s="93"/>
    </row>
    <row r="222" ht="12.75" customHeight="1">
      <c r="I222" s="93"/>
    </row>
    <row r="223" ht="12.75" customHeight="1">
      <c r="I223" s="93"/>
    </row>
    <row r="224" ht="12.75" customHeight="1">
      <c r="I224" s="93"/>
    </row>
    <row r="225" ht="12.75" customHeight="1">
      <c r="I225" s="93"/>
    </row>
    <row r="226" ht="12.75" customHeight="1">
      <c r="I226" s="93"/>
    </row>
    <row r="227" ht="12.75" customHeight="1">
      <c r="I227" s="93"/>
    </row>
    <row r="228" ht="12.75" customHeight="1">
      <c r="I228" s="93"/>
    </row>
    <row r="229" ht="12.75" customHeight="1">
      <c r="I229" s="93"/>
    </row>
    <row r="230" ht="12.75" customHeight="1">
      <c r="I230" s="93"/>
    </row>
    <row r="231" ht="12.75" customHeight="1">
      <c r="I231" s="93"/>
    </row>
    <row r="232" ht="12.75" customHeight="1">
      <c r="I232" s="93"/>
    </row>
    <row r="233" ht="12.75" customHeight="1">
      <c r="I233" s="93"/>
    </row>
    <row r="234" ht="12.75" customHeight="1">
      <c r="I234" s="93"/>
    </row>
    <row r="235" ht="12.75" customHeight="1">
      <c r="I235" s="93"/>
    </row>
    <row r="236" ht="12.75" customHeight="1">
      <c r="I236" s="93"/>
    </row>
    <row r="237" ht="12.75" customHeight="1">
      <c r="I237" s="93"/>
    </row>
    <row r="238" ht="12.75" customHeight="1">
      <c r="I238" s="93"/>
    </row>
    <row r="239" ht="12.75" customHeight="1">
      <c r="I239" s="93"/>
    </row>
    <row r="240" ht="12.75" customHeight="1">
      <c r="I240" s="93"/>
    </row>
    <row r="241" ht="12.75" customHeight="1">
      <c r="I241" s="93"/>
    </row>
    <row r="242" ht="12.75" customHeight="1">
      <c r="I242" s="93"/>
    </row>
    <row r="243" ht="12.75" customHeight="1">
      <c r="I243" s="93"/>
    </row>
    <row r="244" ht="12.75" customHeight="1">
      <c r="I244" s="93"/>
    </row>
    <row r="245" ht="12.75" customHeight="1">
      <c r="I245" s="93"/>
    </row>
    <row r="246" ht="12.75" customHeight="1">
      <c r="I246" s="93"/>
    </row>
    <row r="247" ht="12.75" customHeight="1">
      <c r="I247" s="93"/>
    </row>
    <row r="248" ht="12.75" customHeight="1">
      <c r="I248" s="93"/>
    </row>
    <row r="249" ht="12.75" customHeight="1">
      <c r="I249" s="93"/>
    </row>
    <row r="250" ht="12.75" customHeight="1">
      <c r="I250" s="93"/>
    </row>
    <row r="251" ht="12.75" customHeight="1">
      <c r="I251" s="93"/>
    </row>
    <row r="252" ht="12.75" customHeight="1">
      <c r="I252" s="93"/>
    </row>
    <row r="253" ht="12.75" customHeight="1">
      <c r="I253" s="93"/>
    </row>
    <row r="254" ht="12.75" customHeight="1">
      <c r="I254" s="93"/>
    </row>
    <row r="255" ht="12.75" customHeight="1">
      <c r="I255" s="93"/>
    </row>
    <row r="256" ht="12.75" customHeight="1">
      <c r="I256" s="93"/>
    </row>
    <row r="257" ht="12.75" customHeight="1">
      <c r="I257" s="93"/>
    </row>
    <row r="258" ht="12.75" customHeight="1">
      <c r="I258" s="93"/>
    </row>
    <row r="259" ht="12.75" customHeight="1">
      <c r="I259" s="93"/>
    </row>
    <row r="260" ht="12.75" customHeight="1">
      <c r="I260" s="93"/>
    </row>
    <row r="261" ht="12.75" customHeight="1">
      <c r="I261" s="93"/>
    </row>
    <row r="262" ht="12.75" customHeight="1">
      <c r="I262" s="93"/>
    </row>
    <row r="263" ht="12.75" customHeight="1">
      <c r="I263" s="93"/>
    </row>
    <row r="264" ht="12.75" customHeight="1">
      <c r="I264" s="93"/>
    </row>
    <row r="265" ht="12.75" customHeight="1">
      <c r="I265" s="93"/>
    </row>
    <row r="266" ht="12.75" customHeight="1">
      <c r="I266" s="93"/>
    </row>
    <row r="267" ht="12.75" customHeight="1">
      <c r="I267" s="93"/>
    </row>
    <row r="268" ht="12.75" customHeight="1">
      <c r="I268" s="93"/>
    </row>
    <row r="269" ht="12.75" customHeight="1">
      <c r="I269" s="93"/>
    </row>
    <row r="270" ht="12.75" customHeight="1">
      <c r="I270" s="93"/>
    </row>
    <row r="271" ht="12.75" customHeight="1">
      <c r="I271" s="93"/>
    </row>
    <row r="272" ht="12.75" customHeight="1">
      <c r="I272" s="93"/>
    </row>
    <row r="273" ht="12.75" customHeight="1">
      <c r="I273" s="93"/>
    </row>
    <row r="274" ht="12.75" customHeight="1">
      <c r="I274" s="93"/>
    </row>
    <row r="275" ht="12.75" customHeight="1">
      <c r="I275" s="93"/>
    </row>
    <row r="276" ht="12.75" customHeight="1">
      <c r="I276" s="93"/>
    </row>
    <row r="277" ht="12.75" customHeight="1">
      <c r="I277" s="93"/>
    </row>
    <row r="278" ht="12.75" customHeight="1">
      <c r="I278" s="93"/>
    </row>
    <row r="279" ht="12.75" customHeight="1">
      <c r="I279" s="93"/>
    </row>
    <row r="280" ht="12.75" customHeight="1">
      <c r="I280" s="93"/>
    </row>
    <row r="281" ht="12.75" customHeight="1">
      <c r="I281" s="93"/>
    </row>
    <row r="282" ht="12.75" customHeight="1">
      <c r="I282" s="93"/>
    </row>
    <row r="283" ht="12.75" customHeight="1">
      <c r="I283" s="93"/>
    </row>
    <row r="284" ht="12.75" customHeight="1">
      <c r="I284" s="93"/>
    </row>
    <row r="285" ht="12.75" customHeight="1">
      <c r="I285" s="93"/>
    </row>
    <row r="286" ht="12.75" customHeight="1">
      <c r="I286" s="93"/>
    </row>
    <row r="287" ht="12.75" customHeight="1">
      <c r="I287" s="93"/>
    </row>
    <row r="288" ht="12.75" customHeight="1">
      <c r="I288" s="93"/>
    </row>
    <row r="289" ht="12.75" customHeight="1">
      <c r="I289" s="93"/>
    </row>
    <row r="290" ht="12.75" customHeight="1">
      <c r="I290" s="93"/>
    </row>
    <row r="291" ht="12.75" customHeight="1">
      <c r="I291" s="93"/>
    </row>
    <row r="292" ht="12.75" customHeight="1">
      <c r="I292" s="93"/>
    </row>
    <row r="293" ht="12.75" customHeight="1">
      <c r="I293" s="93"/>
    </row>
    <row r="294" ht="12.75" customHeight="1">
      <c r="I294" s="93"/>
    </row>
    <row r="295" ht="12.75" customHeight="1">
      <c r="I295" s="93"/>
    </row>
    <row r="296" ht="12.75" customHeight="1">
      <c r="I296" s="93"/>
    </row>
    <row r="297" ht="12.75" customHeight="1">
      <c r="I297" s="93"/>
    </row>
    <row r="298" ht="12.75" customHeight="1">
      <c r="I298" s="93"/>
    </row>
    <row r="299" ht="12.75" customHeight="1">
      <c r="I299" s="93"/>
    </row>
    <row r="300" ht="12.75" customHeight="1">
      <c r="I300" s="93"/>
    </row>
    <row r="301" ht="12.75" customHeight="1">
      <c r="I301" s="93"/>
    </row>
    <row r="302" ht="12.75" customHeight="1">
      <c r="I302" s="93"/>
    </row>
    <row r="303" ht="12.75" customHeight="1">
      <c r="I303" s="93"/>
    </row>
    <row r="304" ht="12.75" customHeight="1">
      <c r="I304" s="93"/>
    </row>
    <row r="305" ht="12.75" customHeight="1">
      <c r="I305" s="93"/>
    </row>
    <row r="306" ht="12.75" customHeight="1">
      <c r="I306" s="93"/>
    </row>
    <row r="307" ht="12.75" customHeight="1">
      <c r="I307" s="93"/>
    </row>
    <row r="308" ht="12.75" customHeight="1">
      <c r="I308" s="93"/>
    </row>
    <row r="309" ht="12.75" customHeight="1">
      <c r="I309" s="93"/>
    </row>
    <row r="310" ht="12.75" customHeight="1">
      <c r="I310" s="93"/>
    </row>
    <row r="311" ht="12.75" customHeight="1">
      <c r="I311" s="93"/>
    </row>
    <row r="312" ht="12.75" customHeight="1">
      <c r="I312" s="93"/>
    </row>
    <row r="313" ht="12.75" customHeight="1">
      <c r="I313" s="93"/>
    </row>
    <row r="314" ht="12.75" customHeight="1">
      <c r="I314" s="93"/>
    </row>
    <row r="315" ht="12.75" customHeight="1">
      <c r="I315" s="93"/>
    </row>
    <row r="316" ht="12.75" customHeight="1">
      <c r="I316" s="93"/>
    </row>
    <row r="317" ht="12.75" customHeight="1">
      <c r="I317" s="93"/>
    </row>
    <row r="318" ht="12.75" customHeight="1">
      <c r="I318" s="93"/>
    </row>
    <row r="319" ht="12.75" customHeight="1">
      <c r="I319" s="93"/>
    </row>
    <row r="320" ht="12.75" customHeight="1">
      <c r="I320" s="93"/>
    </row>
    <row r="321" ht="12.75" customHeight="1">
      <c r="I321" s="93"/>
    </row>
    <row r="322" ht="12.75" customHeight="1">
      <c r="I322" s="93"/>
    </row>
    <row r="323" ht="12.75" customHeight="1">
      <c r="I323" s="93"/>
    </row>
    <row r="324" ht="12.75" customHeight="1">
      <c r="I324" s="93"/>
    </row>
    <row r="325" ht="12.75" customHeight="1">
      <c r="I325" s="93"/>
    </row>
    <row r="326" ht="12.75" customHeight="1">
      <c r="I326" s="93"/>
    </row>
    <row r="327" ht="12.75" customHeight="1">
      <c r="I327" s="93"/>
    </row>
    <row r="328" ht="12.75" customHeight="1">
      <c r="I328" s="93"/>
    </row>
    <row r="329" ht="12.75" customHeight="1">
      <c r="I329" s="93"/>
    </row>
    <row r="330" ht="12.75" customHeight="1">
      <c r="I330" s="93"/>
    </row>
    <row r="331" ht="12.75" customHeight="1">
      <c r="I331" s="93"/>
    </row>
    <row r="332" ht="12.75" customHeight="1">
      <c r="I332" s="93"/>
    </row>
    <row r="333" ht="12.75" customHeight="1">
      <c r="I333" s="93"/>
    </row>
    <row r="334" ht="12.75" customHeight="1">
      <c r="I334" s="93"/>
    </row>
    <row r="335" ht="12.75" customHeight="1">
      <c r="I335" s="93"/>
    </row>
    <row r="336" ht="12.75" customHeight="1">
      <c r="I336" s="93"/>
    </row>
    <row r="337" ht="12.75" customHeight="1">
      <c r="I337" s="93"/>
    </row>
    <row r="338" ht="12.75" customHeight="1">
      <c r="I338" s="93"/>
    </row>
    <row r="339" ht="12.75" customHeight="1">
      <c r="I339" s="93"/>
    </row>
    <row r="340" ht="12.75" customHeight="1">
      <c r="I340" s="93"/>
    </row>
    <row r="341" ht="12.75" customHeight="1">
      <c r="I341" s="93"/>
    </row>
    <row r="342" ht="12.75" customHeight="1">
      <c r="I342" s="93"/>
    </row>
    <row r="343" ht="12.75" customHeight="1">
      <c r="I343" s="93"/>
    </row>
    <row r="344" ht="12.75" customHeight="1">
      <c r="I344" s="93"/>
    </row>
    <row r="345" ht="12.75" customHeight="1">
      <c r="I345" s="93"/>
    </row>
    <row r="346" ht="12.75" customHeight="1">
      <c r="I346" s="93"/>
    </row>
    <row r="347" ht="12.75" customHeight="1">
      <c r="I347" s="93"/>
    </row>
    <row r="348" ht="12.75" customHeight="1">
      <c r="I348" s="93"/>
    </row>
    <row r="349" ht="12.75" customHeight="1">
      <c r="I349" s="93"/>
    </row>
    <row r="350" ht="12.75" customHeight="1">
      <c r="I350" s="93"/>
    </row>
    <row r="351" ht="12.75" customHeight="1">
      <c r="I351" s="93"/>
    </row>
    <row r="352" ht="12.75" customHeight="1">
      <c r="I352" s="93"/>
    </row>
    <row r="353" ht="12.75" customHeight="1">
      <c r="I353" s="93"/>
    </row>
    <row r="354" ht="12.75" customHeight="1">
      <c r="I354" s="93"/>
    </row>
    <row r="355" ht="12.75" customHeight="1">
      <c r="I355" s="93"/>
    </row>
    <row r="356" ht="12.75" customHeight="1">
      <c r="I356" s="93"/>
    </row>
    <row r="357" ht="12.75" customHeight="1">
      <c r="I357" s="93"/>
    </row>
    <row r="358" ht="12.75" customHeight="1">
      <c r="I358" s="93"/>
    </row>
    <row r="359" ht="12.75" customHeight="1">
      <c r="I359" s="93"/>
    </row>
    <row r="360" ht="12.75" customHeight="1">
      <c r="I360" s="93"/>
    </row>
    <row r="361" ht="12.75" customHeight="1">
      <c r="I361" s="93"/>
    </row>
    <row r="362" ht="12.75" customHeight="1">
      <c r="I362" s="93"/>
    </row>
    <row r="363" ht="12.75" customHeight="1">
      <c r="I363" s="93"/>
    </row>
    <row r="364" ht="12.75" customHeight="1">
      <c r="I364" s="93"/>
    </row>
    <row r="365" ht="12.75" customHeight="1">
      <c r="I365" s="93"/>
    </row>
    <row r="366" ht="12.75" customHeight="1">
      <c r="I366" s="93"/>
    </row>
    <row r="367" ht="12.75" customHeight="1">
      <c r="I367" s="93"/>
    </row>
    <row r="368" ht="12.75" customHeight="1">
      <c r="I368" s="93"/>
    </row>
    <row r="369" ht="12.75" customHeight="1">
      <c r="I369" s="93"/>
    </row>
    <row r="370" ht="12.75" customHeight="1">
      <c r="I370" s="93"/>
    </row>
    <row r="371" ht="12.75" customHeight="1">
      <c r="I371" s="93"/>
    </row>
    <row r="372" ht="12.75" customHeight="1">
      <c r="I372" s="93"/>
    </row>
    <row r="373" ht="12.75" customHeight="1">
      <c r="I373" s="93"/>
    </row>
    <row r="374" ht="12.75" customHeight="1">
      <c r="I374" s="93"/>
    </row>
    <row r="375" ht="12.75" customHeight="1">
      <c r="I375" s="93"/>
    </row>
    <row r="376" ht="12.75" customHeight="1">
      <c r="I376" s="93"/>
    </row>
    <row r="377" ht="12.75" customHeight="1">
      <c r="I377" s="93"/>
    </row>
    <row r="378" ht="12.75" customHeight="1">
      <c r="I378" s="93"/>
    </row>
    <row r="379" ht="12.75" customHeight="1">
      <c r="I379" s="93"/>
    </row>
    <row r="380" ht="12.75" customHeight="1">
      <c r="I380" s="93"/>
    </row>
    <row r="381" ht="12.75" customHeight="1">
      <c r="I381" s="93"/>
    </row>
    <row r="382" ht="12.75" customHeight="1">
      <c r="I382" s="93"/>
    </row>
    <row r="383" ht="12.75" customHeight="1">
      <c r="I383" s="93"/>
    </row>
    <row r="384" ht="12.75" customHeight="1">
      <c r="I384" s="93"/>
    </row>
    <row r="385" ht="12.75" customHeight="1">
      <c r="I385" s="93"/>
    </row>
    <row r="386" ht="12.75" customHeight="1">
      <c r="I386" s="93"/>
    </row>
    <row r="387" ht="12.75" customHeight="1">
      <c r="I387" s="93"/>
    </row>
    <row r="388" ht="12.75" customHeight="1">
      <c r="I388" s="93"/>
    </row>
    <row r="389" ht="12.75" customHeight="1">
      <c r="I389" s="93"/>
    </row>
    <row r="390" ht="12.75" customHeight="1">
      <c r="I390" s="93"/>
    </row>
    <row r="391" ht="12.75" customHeight="1">
      <c r="I391" s="93"/>
    </row>
    <row r="392" ht="12.75" customHeight="1">
      <c r="I392" s="93"/>
    </row>
    <row r="393" ht="12.75" customHeight="1">
      <c r="I393" s="93"/>
    </row>
    <row r="394" ht="12.75" customHeight="1">
      <c r="I394" s="93"/>
    </row>
    <row r="395" ht="12.75" customHeight="1">
      <c r="I395" s="93"/>
    </row>
    <row r="396" ht="12.75" customHeight="1">
      <c r="I396" s="93"/>
    </row>
    <row r="397" ht="12.75" customHeight="1">
      <c r="I397" s="93"/>
    </row>
    <row r="398" ht="12.75" customHeight="1">
      <c r="I398" s="93"/>
    </row>
    <row r="399" ht="12.75" customHeight="1">
      <c r="I399" s="93"/>
    </row>
    <row r="400" ht="12.75" customHeight="1">
      <c r="I400" s="93"/>
    </row>
    <row r="401" ht="12.75" customHeight="1">
      <c r="I401" s="93"/>
    </row>
    <row r="402" ht="12.75" customHeight="1">
      <c r="I402" s="93"/>
    </row>
    <row r="403" ht="12.75" customHeight="1">
      <c r="I403" s="93"/>
    </row>
    <row r="404" ht="12.75" customHeight="1">
      <c r="I404" s="93"/>
    </row>
    <row r="405" ht="12.75" customHeight="1">
      <c r="I405" s="93"/>
    </row>
    <row r="406" ht="12.75" customHeight="1">
      <c r="I406" s="93"/>
    </row>
    <row r="407" ht="12.75" customHeight="1">
      <c r="I407" s="93"/>
    </row>
    <row r="408" ht="12.75" customHeight="1">
      <c r="I408" s="93"/>
    </row>
    <row r="409" ht="12.75" customHeight="1">
      <c r="I409" s="93"/>
    </row>
    <row r="410" ht="12.75" customHeight="1">
      <c r="I410" s="93"/>
    </row>
    <row r="411" ht="12.75" customHeight="1">
      <c r="I411" s="93"/>
    </row>
    <row r="412" ht="12.75" customHeight="1">
      <c r="I412" s="93"/>
    </row>
    <row r="413" ht="12.75" customHeight="1">
      <c r="I413" s="93"/>
    </row>
    <row r="414" ht="12.75" customHeight="1">
      <c r="I414" s="93"/>
    </row>
    <row r="415" ht="12.75" customHeight="1">
      <c r="I415" s="93"/>
    </row>
    <row r="416" ht="12.75" customHeight="1">
      <c r="I416" s="93"/>
    </row>
    <row r="417" ht="12.75" customHeight="1">
      <c r="I417" s="93"/>
    </row>
    <row r="418" ht="12.75" customHeight="1">
      <c r="I418" s="93"/>
    </row>
    <row r="419" ht="12.75" customHeight="1">
      <c r="I419" s="93"/>
    </row>
    <row r="420" ht="12.75" customHeight="1">
      <c r="I420" s="93"/>
    </row>
    <row r="421" ht="12.75" customHeight="1">
      <c r="I421" s="93"/>
    </row>
    <row r="422" ht="12.75" customHeight="1">
      <c r="I422" s="93"/>
    </row>
    <row r="423" ht="12.75" customHeight="1">
      <c r="I423" s="93"/>
    </row>
    <row r="424" ht="12.75" customHeight="1">
      <c r="I424" s="93"/>
    </row>
    <row r="425" ht="12.75" customHeight="1">
      <c r="I425" s="93"/>
    </row>
    <row r="426" ht="12.75" customHeight="1">
      <c r="I426" s="93"/>
    </row>
    <row r="427" ht="12.75" customHeight="1">
      <c r="I427" s="93"/>
    </row>
    <row r="428" ht="12.75" customHeight="1">
      <c r="I428" s="93"/>
    </row>
    <row r="429" ht="12.75" customHeight="1">
      <c r="I429" s="93"/>
    </row>
    <row r="430" ht="12.75" customHeight="1">
      <c r="I430" s="93"/>
    </row>
    <row r="431" ht="12.75" customHeight="1">
      <c r="I431" s="93"/>
    </row>
    <row r="432" ht="12.75" customHeight="1">
      <c r="I432" s="93"/>
    </row>
    <row r="433" ht="12.75" customHeight="1">
      <c r="I433" s="93"/>
    </row>
    <row r="434" ht="12.75" customHeight="1">
      <c r="I434" s="93"/>
    </row>
    <row r="435" ht="12.75" customHeight="1">
      <c r="I435" s="93"/>
    </row>
    <row r="436" ht="12.75" customHeight="1">
      <c r="I436" s="93"/>
    </row>
    <row r="437" ht="12.75" customHeight="1">
      <c r="I437" s="93"/>
    </row>
    <row r="438" ht="12.75" customHeight="1">
      <c r="I438" s="93"/>
    </row>
    <row r="439" ht="12.75" customHeight="1">
      <c r="I439" s="93"/>
    </row>
    <row r="440" ht="12.75" customHeight="1">
      <c r="I440" s="93"/>
    </row>
    <row r="441" ht="12.75" customHeight="1">
      <c r="I441" s="93"/>
    </row>
    <row r="442" ht="12.75" customHeight="1">
      <c r="I442" s="93"/>
    </row>
    <row r="443" ht="12.75" customHeight="1">
      <c r="I443" s="93"/>
    </row>
    <row r="444" ht="12.75" customHeight="1">
      <c r="I444" s="93"/>
    </row>
    <row r="445" ht="12.75" customHeight="1">
      <c r="I445" s="93"/>
    </row>
    <row r="446" ht="12.75" customHeight="1">
      <c r="I446" s="93"/>
    </row>
    <row r="447" ht="12.75" customHeight="1">
      <c r="I447" s="93"/>
    </row>
    <row r="448" ht="12.75" customHeight="1">
      <c r="I448" s="93"/>
    </row>
    <row r="449" ht="12.75" customHeight="1">
      <c r="I449" s="93"/>
    </row>
    <row r="450" ht="12.75" customHeight="1">
      <c r="I450" s="93"/>
    </row>
    <row r="451" ht="12.75" customHeight="1">
      <c r="I451" s="93"/>
    </row>
    <row r="452" ht="12.75" customHeight="1">
      <c r="I452" s="93"/>
    </row>
    <row r="453" ht="12.75" customHeight="1">
      <c r="I453" s="93"/>
    </row>
    <row r="454" ht="12.75" customHeight="1">
      <c r="I454" s="93"/>
    </row>
    <row r="455" ht="12.75" customHeight="1">
      <c r="I455" s="93"/>
    </row>
    <row r="456" ht="12.75" customHeight="1">
      <c r="I456" s="93"/>
    </row>
    <row r="457" ht="12.75" customHeight="1">
      <c r="I457" s="93"/>
    </row>
    <row r="458" ht="12.75" customHeight="1">
      <c r="I458" s="93"/>
    </row>
    <row r="459" ht="12.75" customHeight="1">
      <c r="I459" s="93"/>
    </row>
    <row r="460" ht="12.75" customHeight="1">
      <c r="I460" s="93"/>
    </row>
    <row r="461" ht="12.75" customHeight="1">
      <c r="I461" s="93"/>
    </row>
    <row r="462" ht="12.75" customHeight="1">
      <c r="I462" s="93"/>
    </row>
    <row r="463" ht="12.75" customHeight="1">
      <c r="I463" s="93"/>
    </row>
    <row r="464" ht="12.75" customHeight="1">
      <c r="I464" s="93"/>
    </row>
    <row r="465" ht="12.75" customHeight="1">
      <c r="I465" s="93"/>
    </row>
    <row r="466" ht="12.75" customHeight="1">
      <c r="I466" s="93"/>
    </row>
    <row r="467" ht="12.75" customHeight="1">
      <c r="I467" s="93"/>
    </row>
    <row r="468" ht="12.75" customHeight="1">
      <c r="I468" s="93"/>
    </row>
    <row r="469" ht="12.75" customHeight="1">
      <c r="I469" s="93"/>
    </row>
    <row r="470" ht="12.75" customHeight="1">
      <c r="I470" s="93"/>
    </row>
    <row r="471" ht="12.75" customHeight="1">
      <c r="I471" s="93"/>
    </row>
    <row r="472" ht="12.75" customHeight="1">
      <c r="I472" s="93"/>
    </row>
    <row r="473" ht="12.75" customHeight="1">
      <c r="I473" s="93"/>
    </row>
    <row r="474" ht="12.75" customHeight="1">
      <c r="I474" s="93"/>
    </row>
    <row r="475" ht="12.75" customHeight="1">
      <c r="I475" s="93"/>
    </row>
    <row r="476" ht="12.75" customHeight="1">
      <c r="I476" s="93"/>
    </row>
    <row r="477" ht="12.75" customHeight="1">
      <c r="I477" s="93"/>
    </row>
    <row r="478" ht="12.75" customHeight="1">
      <c r="I478" s="93"/>
    </row>
    <row r="479" ht="12.75" customHeight="1">
      <c r="I479" s="93"/>
    </row>
    <row r="480" ht="12.75" customHeight="1">
      <c r="I480" s="93"/>
    </row>
    <row r="481" ht="12.75" customHeight="1">
      <c r="I481" s="93"/>
    </row>
    <row r="482" ht="12.75" customHeight="1">
      <c r="I482" s="93"/>
    </row>
    <row r="483" ht="12.75" customHeight="1">
      <c r="I483" s="93"/>
    </row>
    <row r="484" ht="12.75" customHeight="1">
      <c r="I484" s="93"/>
    </row>
    <row r="485" ht="12.75" customHeight="1">
      <c r="I485" s="93"/>
    </row>
    <row r="486" ht="12.75" customHeight="1">
      <c r="I486" s="93"/>
    </row>
    <row r="487" ht="12.75" customHeight="1">
      <c r="I487" s="93"/>
    </row>
    <row r="488" ht="12.75" customHeight="1">
      <c r="I488" s="93"/>
    </row>
    <row r="489" ht="12.75" customHeight="1">
      <c r="I489" s="93"/>
    </row>
    <row r="490" ht="12.75" customHeight="1">
      <c r="I490" s="93"/>
    </row>
    <row r="491" ht="12.75" customHeight="1">
      <c r="I491" s="93"/>
    </row>
    <row r="492" ht="12.75" customHeight="1">
      <c r="I492" s="93"/>
    </row>
    <row r="493" ht="12.75" customHeight="1">
      <c r="I493" s="93"/>
    </row>
    <row r="494" ht="12.75" customHeight="1">
      <c r="I494" s="93"/>
    </row>
    <row r="495" ht="12.75" customHeight="1">
      <c r="I495" s="93"/>
    </row>
    <row r="496" ht="12.75" customHeight="1">
      <c r="I496" s="93"/>
    </row>
    <row r="497" ht="12.75" customHeight="1">
      <c r="I497" s="93"/>
    </row>
    <row r="498" ht="12.75" customHeight="1">
      <c r="I498" s="93"/>
    </row>
    <row r="499" ht="12.75" customHeight="1">
      <c r="I499" s="93"/>
    </row>
    <row r="500" ht="12.75" customHeight="1">
      <c r="I500" s="93"/>
    </row>
    <row r="501" ht="12.75" customHeight="1">
      <c r="I501" s="93"/>
    </row>
    <row r="502" ht="12.75" customHeight="1">
      <c r="I502" s="93"/>
    </row>
    <row r="503" ht="12.75" customHeight="1">
      <c r="I503" s="93"/>
    </row>
    <row r="504" ht="12.75" customHeight="1">
      <c r="I504" s="93"/>
    </row>
    <row r="505" ht="12.75" customHeight="1">
      <c r="I505" s="93"/>
    </row>
    <row r="506" ht="12.75" customHeight="1">
      <c r="I506" s="93"/>
    </row>
    <row r="507" ht="12.75" customHeight="1">
      <c r="I507" s="93"/>
    </row>
    <row r="508" ht="12.75" customHeight="1">
      <c r="I508" s="93"/>
    </row>
    <row r="509" ht="12.75" customHeight="1">
      <c r="I509" s="93"/>
    </row>
    <row r="510" ht="12.75" customHeight="1">
      <c r="I510" s="93"/>
    </row>
    <row r="511" ht="12.75" customHeight="1">
      <c r="I511" s="93"/>
    </row>
    <row r="512" ht="12.75" customHeight="1">
      <c r="I512" s="93"/>
    </row>
    <row r="513" ht="12.75" customHeight="1">
      <c r="I513" s="93"/>
    </row>
    <row r="514" ht="12.75" customHeight="1">
      <c r="I514" s="93"/>
    </row>
    <row r="515" ht="12.75" customHeight="1">
      <c r="I515" s="93"/>
    </row>
    <row r="516" ht="12.75" customHeight="1">
      <c r="I516" s="93"/>
    </row>
    <row r="517" ht="12.75" customHeight="1">
      <c r="I517" s="93"/>
    </row>
    <row r="518" ht="12.75" customHeight="1">
      <c r="I518" s="93"/>
    </row>
    <row r="519" ht="12.75" customHeight="1">
      <c r="I519" s="93"/>
    </row>
    <row r="520" ht="12.75" customHeight="1">
      <c r="I520" s="93"/>
    </row>
    <row r="521" ht="12.75" customHeight="1">
      <c r="I521" s="93"/>
    </row>
    <row r="522" ht="12.75" customHeight="1">
      <c r="I522" s="93"/>
    </row>
    <row r="523" ht="12.75" customHeight="1">
      <c r="I523" s="93"/>
    </row>
    <row r="524" ht="12.75" customHeight="1">
      <c r="I524" s="93"/>
    </row>
    <row r="525" ht="12.75" customHeight="1">
      <c r="I525" s="93"/>
    </row>
    <row r="526" ht="12.75" customHeight="1">
      <c r="I526" s="93"/>
    </row>
    <row r="527" ht="12.75" customHeight="1">
      <c r="I527" s="93"/>
    </row>
    <row r="528" ht="12.75" customHeight="1">
      <c r="I528" s="93"/>
    </row>
    <row r="529" ht="12.75" customHeight="1">
      <c r="I529" s="93"/>
    </row>
    <row r="530" ht="12.75" customHeight="1">
      <c r="I530" s="93"/>
    </row>
    <row r="531" ht="12.75" customHeight="1">
      <c r="I531" s="93"/>
    </row>
    <row r="532" ht="12.75" customHeight="1">
      <c r="I532" s="93"/>
    </row>
    <row r="533" ht="12.75" customHeight="1">
      <c r="I533" s="93"/>
    </row>
    <row r="534" ht="12.75" customHeight="1">
      <c r="I534" s="93"/>
    </row>
    <row r="535" ht="12.75" customHeight="1">
      <c r="I535" s="93"/>
    </row>
    <row r="536" ht="12.75" customHeight="1">
      <c r="I536" s="93"/>
    </row>
    <row r="537" ht="12.75" customHeight="1">
      <c r="I537" s="93"/>
    </row>
    <row r="538" ht="12.75" customHeight="1">
      <c r="I538" s="93"/>
    </row>
    <row r="539" ht="12.75" customHeight="1">
      <c r="I539" s="93"/>
    </row>
    <row r="540" ht="12.75" customHeight="1">
      <c r="I540" s="93"/>
    </row>
    <row r="541" ht="12.75" customHeight="1">
      <c r="I541" s="93"/>
    </row>
    <row r="542" ht="12.75" customHeight="1">
      <c r="I542" s="93"/>
    </row>
    <row r="543" ht="12.75" customHeight="1">
      <c r="I543" s="93"/>
    </row>
    <row r="544" ht="12.75" customHeight="1">
      <c r="I544" s="93"/>
    </row>
    <row r="545" ht="12.75" customHeight="1">
      <c r="I545" s="93"/>
    </row>
    <row r="546" ht="12.75" customHeight="1">
      <c r="I546" s="93"/>
    </row>
    <row r="547" ht="12.75" customHeight="1">
      <c r="I547" s="93"/>
    </row>
    <row r="548" ht="12.75" customHeight="1">
      <c r="I548" s="93"/>
    </row>
    <row r="549" ht="12.75" customHeight="1">
      <c r="I549" s="93"/>
    </row>
    <row r="550" ht="12.75" customHeight="1">
      <c r="I550" s="93"/>
    </row>
    <row r="551" ht="12.75" customHeight="1">
      <c r="I551" s="93"/>
    </row>
    <row r="552" ht="12.75" customHeight="1">
      <c r="I552" s="93"/>
    </row>
    <row r="553" ht="12.75" customHeight="1">
      <c r="I553" s="93"/>
    </row>
    <row r="554" ht="12.75" customHeight="1">
      <c r="I554" s="93"/>
    </row>
    <row r="555" ht="12.75" customHeight="1">
      <c r="I555" s="93"/>
    </row>
    <row r="556" ht="12.75" customHeight="1">
      <c r="I556" s="93"/>
    </row>
    <row r="557" ht="12.75" customHeight="1">
      <c r="I557" s="93"/>
    </row>
    <row r="558" ht="12.75" customHeight="1">
      <c r="I558" s="93"/>
    </row>
    <row r="559" ht="12.75" customHeight="1">
      <c r="I559" s="93"/>
    </row>
    <row r="560" ht="12.75" customHeight="1">
      <c r="I560" s="93"/>
    </row>
    <row r="561" ht="12.75" customHeight="1">
      <c r="I561" s="93"/>
    </row>
    <row r="562" ht="12.75" customHeight="1">
      <c r="I562" s="93"/>
    </row>
    <row r="563" ht="12.75" customHeight="1">
      <c r="I563" s="93"/>
    </row>
    <row r="564" ht="12.75" customHeight="1">
      <c r="I564" s="93"/>
    </row>
    <row r="565" ht="12.75" customHeight="1">
      <c r="I565" s="93"/>
    </row>
    <row r="566" ht="12.75" customHeight="1">
      <c r="I566" s="93"/>
    </row>
    <row r="567" ht="12.75" customHeight="1">
      <c r="I567" s="93"/>
    </row>
    <row r="568" ht="12.75" customHeight="1">
      <c r="I568" s="93"/>
    </row>
    <row r="569" ht="12.75" customHeight="1">
      <c r="I569" s="93"/>
    </row>
    <row r="570" ht="12.75" customHeight="1">
      <c r="I570" s="93"/>
    </row>
    <row r="571" ht="12.75" customHeight="1">
      <c r="I571" s="93"/>
    </row>
    <row r="572" ht="12.75" customHeight="1">
      <c r="I572" s="93"/>
    </row>
    <row r="573" ht="12.75" customHeight="1">
      <c r="I573" s="93"/>
    </row>
    <row r="574" ht="12.75" customHeight="1">
      <c r="I574" s="93"/>
    </row>
    <row r="575" ht="12.75" customHeight="1">
      <c r="I575" s="93"/>
    </row>
    <row r="576" ht="12.75" customHeight="1">
      <c r="I576" s="93"/>
    </row>
    <row r="577" ht="12.75" customHeight="1">
      <c r="I577" s="93"/>
    </row>
    <row r="578" ht="12.75" customHeight="1">
      <c r="I578" s="93"/>
    </row>
    <row r="579" ht="12.75" customHeight="1">
      <c r="I579" s="93"/>
    </row>
    <row r="580" ht="12.75" customHeight="1">
      <c r="I580" s="93"/>
    </row>
    <row r="581" ht="12.75" customHeight="1">
      <c r="I581" s="93"/>
    </row>
    <row r="582" ht="12.75" customHeight="1">
      <c r="I582" s="93"/>
    </row>
    <row r="583" ht="12.75" customHeight="1">
      <c r="I583" s="93"/>
    </row>
    <row r="584" ht="12.75" customHeight="1">
      <c r="I584" s="93"/>
    </row>
    <row r="585" ht="12.75" customHeight="1">
      <c r="I585" s="93"/>
    </row>
    <row r="586" ht="12.75" customHeight="1">
      <c r="I586" s="93"/>
    </row>
    <row r="587" ht="12.75" customHeight="1">
      <c r="I587" s="93"/>
    </row>
    <row r="588" ht="12.75" customHeight="1">
      <c r="I588" s="93"/>
    </row>
    <row r="589" ht="12.75" customHeight="1">
      <c r="I589" s="93"/>
    </row>
    <row r="590" ht="12.75" customHeight="1">
      <c r="I590" s="93"/>
    </row>
    <row r="591" ht="12.75" customHeight="1">
      <c r="I591" s="93"/>
    </row>
    <row r="592" ht="12.75" customHeight="1">
      <c r="I592" s="93"/>
    </row>
    <row r="593" ht="12.75" customHeight="1">
      <c r="I593" s="93"/>
    </row>
    <row r="594" ht="12.75" customHeight="1">
      <c r="I594" s="93"/>
    </row>
    <row r="595" ht="12.75" customHeight="1">
      <c r="I595" s="93"/>
    </row>
    <row r="596" ht="12.75" customHeight="1">
      <c r="I596" s="93"/>
    </row>
    <row r="597" ht="12.75" customHeight="1">
      <c r="I597" s="93"/>
    </row>
    <row r="598" ht="12.75" customHeight="1">
      <c r="I598" s="93"/>
    </row>
    <row r="599" ht="12.75" customHeight="1">
      <c r="I599" s="93"/>
    </row>
    <row r="600" ht="12.75" customHeight="1">
      <c r="I600" s="93"/>
    </row>
    <row r="601" ht="12.75" customHeight="1">
      <c r="I601" s="93"/>
    </row>
    <row r="602" ht="12.75" customHeight="1">
      <c r="I602" s="93"/>
    </row>
    <row r="603" ht="12.75" customHeight="1">
      <c r="I603" s="93"/>
    </row>
    <row r="604" ht="12.75" customHeight="1">
      <c r="I604" s="93"/>
    </row>
    <row r="605" ht="12.75" customHeight="1">
      <c r="I605" s="93"/>
    </row>
    <row r="606" ht="12.75" customHeight="1">
      <c r="I606" s="93"/>
    </row>
    <row r="607" ht="12.75" customHeight="1">
      <c r="I607" s="93"/>
    </row>
    <row r="608" ht="12.75" customHeight="1">
      <c r="I608" s="93"/>
    </row>
    <row r="609" ht="12.75" customHeight="1">
      <c r="I609" s="93"/>
    </row>
    <row r="610" ht="12.75" customHeight="1">
      <c r="I610" s="93"/>
    </row>
    <row r="611" ht="12.75" customHeight="1">
      <c r="I611" s="93"/>
    </row>
    <row r="612" ht="12.75" customHeight="1">
      <c r="I612" s="93"/>
    </row>
    <row r="613" ht="12.75" customHeight="1">
      <c r="I613" s="93"/>
    </row>
    <row r="614" ht="12.75" customHeight="1">
      <c r="I614" s="93"/>
    </row>
    <row r="615" ht="12.75" customHeight="1">
      <c r="I615" s="93"/>
    </row>
    <row r="616" ht="12.75" customHeight="1">
      <c r="I616" s="93"/>
    </row>
    <row r="617" ht="12.75" customHeight="1">
      <c r="I617" s="93"/>
    </row>
    <row r="618" ht="12.75" customHeight="1">
      <c r="I618" s="93"/>
    </row>
    <row r="619" ht="12.75" customHeight="1">
      <c r="I619" s="93"/>
    </row>
    <row r="620" ht="12.75" customHeight="1">
      <c r="I620" s="93"/>
    </row>
    <row r="621" ht="12.75" customHeight="1">
      <c r="I621" s="93"/>
    </row>
    <row r="622" ht="12.75" customHeight="1">
      <c r="I622" s="93"/>
    </row>
    <row r="623" ht="12.75" customHeight="1">
      <c r="I623" s="93"/>
    </row>
    <row r="624" ht="12.75" customHeight="1">
      <c r="I624" s="93"/>
    </row>
    <row r="625" ht="12.75" customHeight="1">
      <c r="I625" s="93"/>
    </row>
    <row r="626" ht="12.75" customHeight="1">
      <c r="I626" s="93"/>
    </row>
    <row r="627" ht="12.75" customHeight="1">
      <c r="I627" s="93"/>
    </row>
    <row r="628" ht="12.75" customHeight="1">
      <c r="I628" s="93"/>
    </row>
    <row r="629" ht="12.75" customHeight="1">
      <c r="I629" s="93"/>
    </row>
    <row r="630" ht="12.75" customHeight="1">
      <c r="I630" s="93"/>
    </row>
    <row r="631" ht="12.75" customHeight="1">
      <c r="I631" s="93"/>
    </row>
    <row r="632" ht="12.75" customHeight="1">
      <c r="I632" s="93"/>
    </row>
    <row r="633" ht="12.75" customHeight="1">
      <c r="I633" s="93"/>
    </row>
    <row r="634" ht="12.75" customHeight="1">
      <c r="I634" s="93"/>
    </row>
    <row r="635" ht="12.75" customHeight="1">
      <c r="I635" s="93"/>
    </row>
    <row r="636" ht="12.75" customHeight="1">
      <c r="I636" s="93"/>
    </row>
    <row r="637" ht="12.75" customHeight="1">
      <c r="I637" s="93"/>
    </row>
    <row r="638" ht="12.75" customHeight="1">
      <c r="I638" s="93"/>
    </row>
    <row r="639" ht="12.75" customHeight="1">
      <c r="I639" s="93"/>
    </row>
    <row r="640" ht="12.75" customHeight="1">
      <c r="I640" s="93"/>
    </row>
    <row r="641" ht="12.75" customHeight="1">
      <c r="I641" s="93"/>
    </row>
    <row r="642" ht="12.75" customHeight="1">
      <c r="I642" s="93"/>
    </row>
    <row r="643" ht="12.75" customHeight="1">
      <c r="I643" s="93"/>
    </row>
    <row r="644" ht="12.75" customHeight="1">
      <c r="I644" s="93"/>
    </row>
    <row r="645" ht="12.75" customHeight="1">
      <c r="I645" s="93"/>
    </row>
    <row r="646" ht="12.75" customHeight="1">
      <c r="I646" s="93"/>
    </row>
    <row r="647" ht="12.75" customHeight="1">
      <c r="I647" s="93"/>
    </row>
    <row r="648" ht="12.75" customHeight="1">
      <c r="I648" s="93"/>
    </row>
    <row r="649" ht="12.75" customHeight="1">
      <c r="I649" s="93"/>
    </row>
    <row r="650" ht="12.75" customHeight="1">
      <c r="I650" s="93"/>
    </row>
    <row r="651" ht="12.75" customHeight="1">
      <c r="I651" s="93"/>
    </row>
    <row r="652" ht="12.75" customHeight="1">
      <c r="I652" s="93"/>
    </row>
    <row r="653" ht="12.75" customHeight="1">
      <c r="I653" s="93"/>
    </row>
    <row r="654" ht="12.75" customHeight="1">
      <c r="I654" s="93"/>
    </row>
    <row r="655" ht="12.75" customHeight="1">
      <c r="I655" s="93"/>
    </row>
    <row r="656" ht="12.75" customHeight="1">
      <c r="I656" s="93"/>
    </row>
    <row r="657" ht="12.75" customHeight="1">
      <c r="I657" s="93"/>
    </row>
    <row r="658" ht="12.75" customHeight="1">
      <c r="I658" s="93"/>
    </row>
    <row r="659" ht="12.75" customHeight="1">
      <c r="I659" s="93"/>
    </row>
    <row r="660" ht="12.75" customHeight="1">
      <c r="I660" s="93"/>
    </row>
    <row r="661" ht="12.75" customHeight="1">
      <c r="I661" s="93"/>
    </row>
    <row r="662" ht="12.75" customHeight="1">
      <c r="I662" s="93"/>
    </row>
    <row r="663" ht="12.75" customHeight="1">
      <c r="I663" s="93"/>
    </row>
    <row r="664" ht="12.75" customHeight="1">
      <c r="I664" s="93"/>
    </row>
    <row r="665" ht="12.75" customHeight="1">
      <c r="I665" s="93"/>
    </row>
    <row r="666" ht="12.75" customHeight="1">
      <c r="I666" s="93"/>
    </row>
    <row r="667" ht="12.75" customHeight="1">
      <c r="I667" s="93"/>
    </row>
    <row r="668" ht="12.75" customHeight="1">
      <c r="I668" s="93"/>
    </row>
    <row r="669" ht="12.75" customHeight="1">
      <c r="I669" s="93"/>
    </row>
    <row r="670" ht="12.75" customHeight="1">
      <c r="I670" s="93"/>
    </row>
    <row r="671" ht="12.75" customHeight="1">
      <c r="I671" s="93"/>
    </row>
    <row r="672" ht="12.75" customHeight="1">
      <c r="I672" s="93"/>
    </row>
    <row r="673" ht="12.75" customHeight="1">
      <c r="I673" s="93"/>
    </row>
    <row r="674" ht="12.75" customHeight="1">
      <c r="I674" s="93"/>
    </row>
    <row r="675" ht="12.75" customHeight="1">
      <c r="I675" s="93"/>
    </row>
    <row r="676" ht="12.75" customHeight="1">
      <c r="I676" s="93"/>
    </row>
    <row r="677" ht="12.75" customHeight="1">
      <c r="I677" s="93"/>
    </row>
    <row r="678" ht="12.75" customHeight="1">
      <c r="I678" s="93"/>
    </row>
    <row r="679" ht="12.75" customHeight="1">
      <c r="I679" s="93"/>
    </row>
    <row r="680" ht="12.75" customHeight="1">
      <c r="I680" s="93"/>
    </row>
    <row r="681" ht="12.75" customHeight="1">
      <c r="I681" s="93"/>
    </row>
    <row r="682" ht="12.75" customHeight="1">
      <c r="I682" s="93"/>
    </row>
    <row r="683" ht="12.75" customHeight="1">
      <c r="I683" s="93"/>
    </row>
    <row r="684" ht="12.75" customHeight="1">
      <c r="I684" s="93"/>
    </row>
    <row r="685" ht="12.75" customHeight="1">
      <c r="I685" s="93"/>
    </row>
    <row r="686" ht="12.75" customHeight="1">
      <c r="I686" s="93"/>
    </row>
    <row r="687" ht="12.75" customHeight="1">
      <c r="I687" s="93"/>
    </row>
    <row r="688" ht="12.75" customHeight="1">
      <c r="I688" s="93"/>
    </row>
    <row r="689" ht="12.75" customHeight="1">
      <c r="I689" s="93"/>
    </row>
    <row r="690" ht="12.75" customHeight="1">
      <c r="I690" s="93"/>
    </row>
    <row r="691" ht="12.75" customHeight="1">
      <c r="I691" s="93"/>
    </row>
    <row r="692" ht="12.75" customHeight="1">
      <c r="I692" s="93"/>
    </row>
    <row r="693" ht="12.75" customHeight="1">
      <c r="I693" s="93"/>
    </row>
    <row r="694" ht="12.75" customHeight="1">
      <c r="I694" s="93"/>
    </row>
    <row r="695" ht="12.75" customHeight="1">
      <c r="I695" s="93"/>
    </row>
    <row r="696" ht="12.75" customHeight="1">
      <c r="I696" s="93"/>
    </row>
    <row r="697" ht="12.75" customHeight="1">
      <c r="I697" s="93"/>
    </row>
    <row r="698" ht="12.75" customHeight="1">
      <c r="I698" s="93"/>
    </row>
    <row r="699" ht="12.75" customHeight="1">
      <c r="I699" s="93"/>
    </row>
    <row r="700" ht="12.75" customHeight="1">
      <c r="I700" s="93"/>
    </row>
    <row r="701" ht="12.75" customHeight="1">
      <c r="I701" s="93"/>
    </row>
    <row r="702" ht="12.75" customHeight="1">
      <c r="I702" s="93"/>
    </row>
    <row r="703" ht="12.75" customHeight="1">
      <c r="I703" s="93"/>
    </row>
    <row r="704" ht="12.75" customHeight="1">
      <c r="I704" s="93"/>
    </row>
    <row r="705" ht="12.75" customHeight="1">
      <c r="I705" s="93"/>
    </row>
    <row r="706" ht="12.75" customHeight="1">
      <c r="I706" s="93"/>
    </row>
    <row r="707" ht="12.75" customHeight="1">
      <c r="I707" s="93"/>
    </row>
    <row r="708" ht="12.75" customHeight="1">
      <c r="I708" s="93"/>
    </row>
    <row r="709" ht="12.75" customHeight="1">
      <c r="I709" s="93"/>
    </row>
    <row r="710" ht="12.75" customHeight="1">
      <c r="I710" s="93"/>
    </row>
    <row r="711" ht="12.75" customHeight="1">
      <c r="I711" s="93"/>
    </row>
    <row r="712" ht="12.75" customHeight="1">
      <c r="I712" s="93"/>
    </row>
    <row r="713" ht="12.75" customHeight="1">
      <c r="I713" s="93"/>
    </row>
    <row r="714" ht="12.75" customHeight="1">
      <c r="I714" s="93"/>
    </row>
    <row r="715" ht="12.75" customHeight="1">
      <c r="I715" s="93"/>
    </row>
    <row r="716" ht="12.75" customHeight="1">
      <c r="I716" s="93"/>
    </row>
    <row r="717" ht="12.75" customHeight="1">
      <c r="I717" s="93"/>
    </row>
    <row r="718" ht="12.75" customHeight="1">
      <c r="I718" s="93"/>
    </row>
    <row r="719" ht="12.75" customHeight="1">
      <c r="I719" s="93"/>
    </row>
    <row r="720" ht="12.75" customHeight="1">
      <c r="I720" s="93"/>
    </row>
    <row r="721" ht="12.75" customHeight="1">
      <c r="I721" s="93"/>
    </row>
    <row r="722" ht="12.75" customHeight="1">
      <c r="I722" s="93"/>
    </row>
    <row r="723" ht="12.75" customHeight="1">
      <c r="I723" s="93"/>
    </row>
    <row r="724" ht="12.75" customHeight="1">
      <c r="I724" s="93"/>
    </row>
    <row r="725" ht="12.75" customHeight="1">
      <c r="I725" s="93"/>
    </row>
    <row r="726" ht="12.75" customHeight="1">
      <c r="I726" s="93"/>
    </row>
    <row r="727" ht="12.75" customHeight="1">
      <c r="I727" s="93"/>
    </row>
    <row r="728" ht="12.75" customHeight="1">
      <c r="I728" s="93"/>
    </row>
    <row r="729" ht="12.75" customHeight="1">
      <c r="I729" s="93"/>
    </row>
    <row r="730" ht="12.75" customHeight="1">
      <c r="I730" s="93"/>
    </row>
    <row r="731" ht="12.75" customHeight="1">
      <c r="I731" s="93"/>
    </row>
    <row r="732" ht="12.75" customHeight="1">
      <c r="I732" s="93"/>
    </row>
    <row r="733" ht="12.75" customHeight="1">
      <c r="I733" s="93"/>
    </row>
    <row r="734" ht="12.75" customHeight="1">
      <c r="I734" s="93"/>
    </row>
    <row r="735" ht="12.75" customHeight="1">
      <c r="I735" s="93"/>
    </row>
    <row r="736" ht="12.75" customHeight="1">
      <c r="I736" s="93"/>
    </row>
    <row r="737" ht="12.75" customHeight="1">
      <c r="I737" s="93"/>
    </row>
    <row r="738" ht="12.75" customHeight="1">
      <c r="I738" s="93"/>
    </row>
    <row r="739" ht="12.75" customHeight="1">
      <c r="I739" s="93"/>
    </row>
    <row r="740" ht="12.75" customHeight="1">
      <c r="I740" s="93"/>
    </row>
    <row r="741" ht="12.75" customHeight="1">
      <c r="I741" s="93"/>
    </row>
    <row r="742" ht="12.75" customHeight="1">
      <c r="I742" s="93"/>
    </row>
    <row r="743" ht="12.75" customHeight="1">
      <c r="I743" s="93"/>
    </row>
    <row r="744" ht="12.75" customHeight="1">
      <c r="I744" s="93"/>
    </row>
    <row r="745" ht="12.75" customHeight="1">
      <c r="I745" s="93"/>
    </row>
    <row r="746" ht="12.75" customHeight="1">
      <c r="I746" s="93"/>
    </row>
    <row r="747" ht="12.75" customHeight="1">
      <c r="I747" s="93"/>
    </row>
    <row r="748" ht="12.75" customHeight="1">
      <c r="I748" s="93"/>
    </row>
    <row r="749" ht="12.75" customHeight="1">
      <c r="I749" s="93"/>
    </row>
    <row r="750" ht="12.75" customHeight="1">
      <c r="I750" s="93"/>
    </row>
    <row r="751" ht="12.75" customHeight="1">
      <c r="I751" s="93"/>
    </row>
    <row r="752" ht="12.75" customHeight="1">
      <c r="I752" s="93"/>
    </row>
    <row r="753" ht="12.75" customHeight="1">
      <c r="I753" s="93"/>
    </row>
    <row r="754" ht="12.75" customHeight="1">
      <c r="I754" s="93"/>
    </row>
    <row r="755" ht="12.75" customHeight="1">
      <c r="I755" s="93"/>
    </row>
    <row r="756" ht="12.75" customHeight="1">
      <c r="I756" s="93"/>
    </row>
    <row r="757" ht="12.75" customHeight="1">
      <c r="I757" s="93"/>
    </row>
    <row r="758" ht="12.75" customHeight="1">
      <c r="I758" s="93"/>
    </row>
    <row r="759" ht="12.75" customHeight="1">
      <c r="I759" s="93"/>
    </row>
    <row r="760" ht="12.75" customHeight="1">
      <c r="I760" s="93"/>
    </row>
    <row r="761" ht="12.75" customHeight="1">
      <c r="I761" s="93"/>
    </row>
    <row r="762" ht="12.75" customHeight="1">
      <c r="I762" s="93"/>
    </row>
    <row r="763" ht="12.75" customHeight="1">
      <c r="I763" s="93"/>
    </row>
    <row r="764" ht="12.75" customHeight="1">
      <c r="I764" s="93"/>
    </row>
    <row r="765" ht="12.75" customHeight="1">
      <c r="I765" s="93"/>
    </row>
    <row r="766" ht="12.75" customHeight="1">
      <c r="I766" s="93"/>
    </row>
    <row r="767" ht="12.75" customHeight="1">
      <c r="I767" s="93"/>
    </row>
    <row r="768" ht="12.75" customHeight="1">
      <c r="I768" s="93"/>
    </row>
    <row r="769" ht="12.75" customHeight="1">
      <c r="I769" s="93"/>
    </row>
    <row r="770" ht="12.75" customHeight="1">
      <c r="I770" s="93"/>
    </row>
    <row r="771" ht="12.75" customHeight="1">
      <c r="I771" s="93"/>
    </row>
    <row r="772" ht="12.75" customHeight="1">
      <c r="I772" s="93"/>
    </row>
    <row r="773" ht="12.75" customHeight="1">
      <c r="I773" s="93"/>
    </row>
    <row r="774" ht="12.75" customHeight="1">
      <c r="I774" s="93"/>
    </row>
    <row r="775" ht="12.75" customHeight="1">
      <c r="I775" s="93"/>
    </row>
    <row r="776" ht="12.75" customHeight="1">
      <c r="I776" s="93"/>
    </row>
    <row r="777" ht="12.75" customHeight="1">
      <c r="I777" s="93"/>
    </row>
    <row r="778" ht="12.75" customHeight="1">
      <c r="I778" s="93"/>
    </row>
    <row r="779" ht="12.75" customHeight="1">
      <c r="I779" s="93"/>
    </row>
    <row r="780" ht="12.75" customHeight="1">
      <c r="I780" s="93"/>
    </row>
    <row r="781" ht="12.75" customHeight="1">
      <c r="I781" s="93"/>
    </row>
    <row r="782" ht="12.75" customHeight="1">
      <c r="I782" s="93"/>
    </row>
    <row r="783" ht="12.75" customHeight="1">
      <c r="I783" s="93"/>
    </row>
    <row r="784" ht="12.75" customHeight="1">
      <c r="I784" s="93"/>
    </row>
    <row r="785" ht="12.75" customHeight="1">
      <c r="I785" s="93"/>
    </row>
    <row r="786" ht="12.75" customHeight="1">
      <c r="I786" s="93"/>
    </row>
    <row r="787" ht="12.75" customHeight="1">
      <c r="I787" s="93"/>
    </row>
    <row r="788" ht="12.75" customHeight="1">
      <c r="I788" s="93"/>
    </row>
    <row r="789" ht="12.75" customHeight="1">
      <c r="I789" s="93"/>
    </row>
    <row r="790" ht="12.75" customHeight="1">
      <c r="I790" s="93"/>
    </row>
    <row r="791" ht="12.75" customHeight="1">
      <c r="I791" s="93"/>
    </row>
    <row r="792" ht="12.75" customHeight="1">
      <c r="I792" s="93"/>
    </row>
    <row r="793" ht="12.75" customHeight="1">
      <c r="I793" s="93"/>
    </row>
    <row r="794" ht="12.75" customHeight="1">
      <c r="I794" s="93"/>
    </row>
    <row r="795" ht="12.75" customHeight="1">
      <c r="I795" s="93"/>
    </row>
    <row r="796" ht="12.75" customHeight="1">
      <c r="I796" s="93"/>
    </row>
    <row r="797" ht="12.75" customHeight="1">
      <c r="I797" s="93"/>
    </row>
    <row r="798" ht="12.75" customHeight="1">
      <c r="I798" s="93"/>
    </row>
    <row r="799" ht="12.75" customHeight="1">
      <c r="I799" s="93"/>
    </row>
    <row r="800" ht="12.75" customHeight="1">
      <c r="I800" s="93"/>
    </row>
    <row r="801" ht="12.75" customHeight="1">
      <c r="I801" s="93"/>
    </row>
    <row r="802" ht="12.75" customHeight="1">
      <c r="I802" s="93"/>
    </row>
    <row r="803" ht="12.75" customHeight="1">
      <c r="I803" s="93"/>
    </row>
    <row r="804" ht="12.75" customHeight="1">
      <c r="I804" s="93"/>
    </row>
    <row r="805" ht="12.75" customHeight="1">
      <c r="I805" s="93"/>
    </row>
    <row r="806" ht="12.75" customHeight="1">
      <c r="I806" s="93"/>
    </row>
    <row r="807" ht="12.75" customHeight="1">
      <c r="I807" s="93"/>
    </row>
    <row r="808" ht="12.75" customHeight="1">
      <c r="I808" s="93"/>
    </row>
    <row r="809" ht="12.75" customHeight="1">
      <c r="I809" s="93"/>
    </row>
    <row r="810" ht="12.75" customHeight="1">
      <c r="I810" s="93"/>
    </row>
    <row r="811" ht="12.75" customHeight="1">
      <c r="I811" s="93"/>
    </row>
    <row r="812" ht="12.75" customHeight="1">
      <c r="I812" s="93"/>
    </row>
    <row r="813" ht="12.75" customHeight="1">
      <c r="I813" s="93"/>
    </row>
    <row r="814" ht="12.75" customHeight="1">
      <c r="I814" s="93"/>
    </row>
    <row r="815" ht="12.75" customHeight="1">
      <c r="I815" s="93"/>
    </row>
    <row r="816" ht="12.75" customHeight="1">
      <c r="I816" s="93"/>
    </row>
    <row r="817" ht="12.75" customHeight="1">
      <c r="I817" s="93"/>
    </row>
    <row r="818" ht="12.75" customHeight="1">
      <c r="I818" s="93"/>
    </row>
    <row r="819" ht="12.75" customHeight="1">
      <c r="I819" s="93"/>
    </row>
    <row r="820" ht="12.75" customHeight="1">
      <c r="I820" s="93"/>
    </row>
    <row r="821" ht="12.75" customHeight="1">
      <c r="I821" s="93"/>
    </row>
    <row r="822" ht="12.75" customHeight="1">
      <c r="I822" s="93"/>
    </row>
    <row r="823" ht="12.75" customHeight="1">
      <c r="I823" s="93"/>
    </row>
    <row r="824" ht="12.75" customHeight="1">
      <c r="I824" s="93"/>
    </row>
    <row r="825" ht="12.75" customHeight="1">
      <c r="I825" s="93"/>
    </row>
    <row r="826" ht="12.75" customHeight="1">
      <c r="I826" s="93"/>
    </row>
    <row r="827" ht="12.75" customHeight="1">
      <c r="I827" s="93"/>
    </row>
    <row r="828" ht="12.75" customHeight="1">
      <c r="I828" s="93"/>
    </row>
    <row r="829" ht="12.75" customHeight="1">
      <c r="I829" s="93"/>
    </row>
    <row r="830" ht="12.75" customHeight="1">
      <c r="I830" s="93"/>
    </row>
    <row r="831" ht="12.75" customHeight="1">
      <c r="I831" s="93"/>
    </row>
    <row r="832" ht="12.75" customHeight="1">
      <c r="I832" s="93"/>
    </row>
    <row r="833" ht="12.75" customHeight="1">
      <c r="I833" s="93"/>
    </row>
    <row r="834" ht="12.75" customHeight="1">
      <c r="I834" s="93"/>
    </row>
    <row r="835" ht="12.75" customHeight="1">
      <c r="I835" s="93"/>
    </row>
    <row r="836" ht="12.75" customHeight="1">
      <c r="I836" s="93"/>
    </row>
    <row r="837" ht="12.75" customHeight="1">
      <c r="I837" s="93"/>
    </row>
    <row r="838" ht="12.75" customHeight="1">
      <c r="I838" s="93"/>
    </row>
    <row r="839" ht="12.75" customHeight="1">
      <c r="I839" s="93"/>
    </row>
    <row r="840" ht="12.75" customHeight="1">
      <c r="I840" s="93"/>
    </row>
    <row r="841" ht="12.75" customHeight="1">
      <c r="I841" s="93"/>
    </row>
    <row r="842" ht="12.75" customHeight="1">
      <c r="I842" s="93"/>
    </row>
    <row r="843" ht="12.75" customHeight="1">
      <c r="I843" s="93"/>
    </row>
    <row r="844" ht="12.75" customHeight="1">
      <c r="I844" s="93"/>
    </row>
    <row r="845" ht="12.75" customHeight="1">
      <c r="I845" s="93"/>
    </row>
    <row r="846" ht="12.75" customHeight="1">
      <c r="I846" s="93"/>
    </row>
    <row r="847" ht="12.75" customHeight="1">
      <c r="I847" s="93"/>
    </row>
    <row r="848" ht="12.75" customHeight="1">
      <c r="I848" s="93"/>
    </row>
    <row r="849" ht="12.75" customHeight="1">
      <c r="I849" s="93"/>
    </row>
    <row r="850" ht="12.75" customHeight="1">
      <c r="I850" s="93"/>
    </row>
    <row r="851" ht="12.75" customHeight="1">
      <c r="I851" s="93"/>
    </row>
    <row r="852" ht="12.75" customHeight="1">
      <c r="I852" s="93"/>
    </row>
    <row r="853" ht="12.75" customHeight="1">
      <c r="I853" s="93"/>
    </row>
    <row r="854" ht="12.75" customHeight="1">
      <c r="I854" s="93"/>
    </row>
    <row r="855" ht="12.75" customHeight="1">
      <c r="I855" s="93"/>
    </row>
    <row r="856" ht="12.75" customHeight="1">
      <c r="I856" s="93"/>
    </row>
    <row r="857" ht="12.75" customHeight="1">
      <c r="I857" s="93"/>
    </row>
    <row r="858" ht="12.75" customHeight="1">
      <c r="I858" s="93"/>
    </row>
    <row r="859" ht="12.75" customHeight="1">
      <c r="I859" s="93"/>
    </row>
    <row r="860" ht="12.75" customHeight="1">
      <c r="I860" s="93"/>
    </row>
    <row r="861" ht="12.75" customHeight="1">
      <c r="I861" s="93"/>
    </row>
    <row r="862" ht="12.75" customHeight="1">
      <c r="I862" s="93"/>
    </row>
    <row r="863" ht="12.75" customHeight="1">
      <c r="I863" s="93"/>
    </row>
    <row r="864" ht="12.75" customHeight="1">
      <c r="I864" s="93"/>
    </row>
    <row r="865" ht="12.75" customHeight="1">
      <c r="I865" s="93"/>
    </row>
    <row r="866" ht="12.75" customHeight="1">
      <c r="I866" s="93"/>
    </row>
    <row r="867" ht="12.75" customHeight="1">
      <c r="I867" s="93"/>
    </row>
    <row r="868" ht="12.75" customHeight="1">
      <c r="I868" s="93"/>
    </row>
    <row r="869" ht="12.75" customHeight="1">
      <c r="I869" s="93"/>
    </row>
    <row r="870" ht="12.75" customHeight="1">
      <c r="I870" s="93"/>
    </row>
    <row r="871" ht="12.75" customHeight="1">
      <c r="I871" s="93"/>
    </row>
    <row r="872" ht="12.75" customHeight="1">
      <c r="I872" s="93"/>
    </row>
    <row r="873" ht="12.75" customHeight="1">
      <c r="I873" s="93"/>
    </row>
    <row r="874" ht="12.75" customHeight="1">
      <c r="I874" s="93"/>
    </row>
    <row r="875" ht="12.75" customHeight="1">
      <c r="I875" s="93"/>
    </row>
    <row r="876" ht="12.75" customHeight="1">
      <c r="I876" s="93"/>
    </row>
    <row r="877" ht="12.75" customHeight="1">
      <c r="I877" s="93"/>
    </row>
    <row r="878" ht="12.75" customHeight="1">
      <c r="I878" s="93"/>
    </row>
    <row r="879" ht="12.75" customHeight="1">
      <c r="I879" s="93"/>
    </row>
    <row r="880" ht="12.75" customHeight="1">
      <c r="I880" s="93"/>
    </row>
    <row r="881" ht="12.75" customHeight="1">
      <c r="I881" s="93"/>
    </row>
    <row r="882" ht="12.75" customHeight="1">
      <c r="I882" s="93"/>
    </row>
    <row r="883" ht="12.75" customHeight="1">
      <c r="I883" s="93"/>
    </row>
    <row r="884" ht="12.75" customHeight="1">
      <c r="I884" s="93"/>
    </row>
    <row r="885" ht="12.75" customHeight="1">
      <c r="I885" s="93"/>
    </row>
    <row r="886" ht="12.75" customHeight="1">
      <c r="I886" s="93"/>
    </row>
    <row r="887" ht="12.75" customHeight="1">
      <c r="I887" s="93"/>
    </row>
    <row r="888" ht="12.75" customHeight="1">
      <c r="I888" s="93"/>
    </row>
    <row r="889" ht="12.75" customHeight="1">
      <c r="I889" s="93"/>
    </row>
    <row r="890" ht="12.75" customHeight="1">
      <c r="I890" s="93"/>
    </row>
    <row r="891" ht="12.75" customHeight="1">
      <c r="I891" s="93"/>
    </row>
    <row r="892" ht="12.75" customHeight="1">
      <c r="I892" s="93"/>
    </row>
    <row r="893" ht="12.75" customHeight="1">
      <c r="I893" s="93"/>
    </row>
    <row r="894" ht="12.75" customHeight="1">
      <c r="I894" s="93"/>
    </row>
    <row r="895" ht="12.75" customHeight="1">
      <c r="I895" s="93"/>
    </row>
    <row r="896" ht="12.75" customHeight="1">
      <c r="I896" s="93"/>
    </row>
    <row r="897" ht="12.75" customHeight="1">
      <c r="I897" s="93"/>
    </row>
    <row r="898" ht="12.75" customHeight="1">
      <c r="I898" s="93"/>
    </row>
    <row r="899" ht="12.75" customHeight="1">
      <c r="I899" s="93"/>
    </row>
    <row r="900" ht="12.75" customHeight="1">
      <c r="I900" s="93"/>
    </row>
    <row r="901" ht="12.75" customHeight="1">
      <c r="I901" s="93"/>
    </row>
    <row r="902" ht="12.75" customHeight="1">
      <c r="I902" s="93"/>
    </row>
    <row r="903" ht="12.75" customHeight="1">
      <c r="I903" s="93"/>
    </row>
    <row r="904" ht="12.75" customHeight="1">
      <c r="I904" s="93"/>
    </row>
    <row r="905" ht="12.75" customHeight="1">
      <c r="I905" s="93"/>
    </row>
    <row r="906" ht="12.75" customHeight="1">
      <c r="I906" s="93"/>
    </row>
    <row r="907" ht="12.75" customHeight="1">
      <c r="I907" s="93"/>
    </row>
    <row r="908" ht="12.75" customHeight="1">
      <c r="I908" s="93"/>
    </row>
    <row r="909" ht="12.75" customHeight="1">
      <c r="I909" s="93"/>
    </row>
    <row r="910" ht="12.75" customHeight="1">
      <c r="I910" s="93"/>
    </row>
    <row r="911" ht="12.75" customHeight="1">
      <c r="I911" s="93"/>
    </row>
    <row r="912" ht="12.75" customHeight="1">
      <c r="I912" s="93"/>
    </row>
    <row r="913" ht="12.75" customHeight="1">
      <c r="I913" s="93"/>
    </row>
    <row r="914" ht="12.75" customHeight="1">
      <c r="I914" s="93"/>
    </row>
    <row r="915" ht="12.75" customHeight="1">
      <c r="I915" s="93"/>
    </row>
    <row r="916" ht="12.75" customHeight="1">
      <c r="I916" s="93"/>
    </row>
    <row r="917" ht="12.75" customHeight="1">
      <c r="I917" s="93"/>
    </row>
    <row r="918" ht="12.75" customHeight="1">
      <c r="I918" s="93"/>
    </row>
    <row r="919" ht="12.75" customHeight="1">
      <c r="I919" s="93"/>
    </row>
    <row r="920" ht="12.75" customHeight="1">
      <c r="I920" s="93"/>
    </row>
    <row r="921" ht="12.75" customHeight="1">
      <c r="I921" s="93"/>
    </row>
    <row r="922" ht="12.75" customHeight="1">
      <c r="I922" s="93"/>
    </row>
    <row r="923" ht="12.75" customHeight="1">
      <c r="I923" s="93"/>
    </row>
    <row r="924" ht="12.75" customHeight="1">
      <c r="I924" s="93"/>
    </row>
    <row r="925" ht="12.75" customHeight="1">
      <c r="I925" s="93"/>
    </row>
    <row r="926" ht="12.75" customHeight="1">
      <c r="I926" s="93"/>
    </row>
    <row r="927" ht="12.75" customHeight="1">
      <c r="I927" s="93"/>
    </row>
    <row r="928" ht="12.75" customHeight="1">
      <c r="I928" s="93"/>
    </row>
    <row r="929" ht="12.75" customHeight="1">
      <c r="I929" s="93"/>
    </row>
    <row r="930" ht="12.75" customHeight="1">
      <c r="I930" s="93"/>
    </row>
    <row r="931" ht="12.75" customHeight="1">
      <c r="I931" s="93"/>
    </row>
    <row r="932" ht="12.75" customHeight="1">
      <c r="I932" s="93"/>
    </row>
    <row r="933" ht="12.75" customHeight="1">
      <c r="I933" s="93"/>
    </row>
    <row r="934" ht="12.75" customHeight="1">
      <c r="I934" s="93"/>
    </row>
    <row r="935" ht="12.75" customHeight="1">
      <c r="I935" s="93"/>
    </row>
    <row r="936" ht="12.75" customHeight="1">
      <c r="I936" s="93"/>
    </row>
    <row r="937" ht="12.75" customHeight="1">
      <c r="I937" s="93"/>
    </row>
    <row r="938" ht="12.75" customHeight="1">
      <c r="I938" s="93"/>
    </row>
    <row r="939" ht="12.75" customHeight="1">
      <c r="I939" s="93"/>
    </row>
    <row r="940" ht="12.75" customHeight="1">
      <c r="I940" s="93"/>
    </row>
    <row r="941" ht="12.75" customHeight="1">
      <c r="I941" s="93"/>
    </row>
    <row r="942" ht="12.75" customHeight="1">
      <c r="I942" s="93"/>
    </row>
    <row r="943" ht="12.75" customHeight="1">
      <c r="I943" s="93"/>
    </row>
    <row r="944" ht="12.75" customHeight="1">
      <c r="I944" s="93"/>
    </row>
    <row r="945" ht="12.75" customHeight="1">
      <c r="I945" s="93"/>
    </row>
    <row r="946" ht="12.75" customHeight="1">
      <c r="I946" s="93"/>
    </row>
    <row r="947" ht="12.75" customHeight="1">
      <c r="I947" s="93"/>
    </row>
    <row r="948" ht="12.75" customHeight="1">
      <c r="I948" s="93"/>
    </row>
    <row r="949" ht="12.75" customHeight="1">
      <c r="I949" s="93"/>
    </row>
    <row r="950" ht="12.75" customHeight="1">
      <c r="I950" s="93"/>
    </row>
    <row r="951" ht="12.75" customHeight="1">
      <c r="I951" s="93"/>
    </row>
    <row r="952" ht="12.75" customHeight="1">
      <c r="I952" s="93"/>
    </row>
    <row r="953" ht="12.75" customHeight="1">
      <c r="I953" s="93"/>
    </row>
    <row r="954" ht="12.75" customHeight="1">
      <c r="I954" s="93"/>
    </row>
    <row r="955" ht="12.75" customHeight="1">
      <c r="I955" s="93"/>
    </row>
    <row r="956" ht="12.75" customHeight="1">
      <c r="I956" s="93"/>
    </row>
    <row r="957" ht="12.75" customHeight="1">
      <c r="I957" s="93"/>
    </row>
    <row r="958" ht="12.75" customHeight="1">
      <c r="I958" s="93"/>
    </row>
    <row r="959" ht="12.75" customHeight="1">
      <c r="I959" s="93"/>
    </row>
    <row r="960" ht="12.75" customHeight="1">
      <c r="I960" s="93"/>
    </row>
    <row r="961" ht="12.75" customHeight="1">
      <c r="I961" s="93"/>
    </row>
    <row r="962" ht="12.75" customHeight="1">
      <c r="I962" s="93"/>
    </row>
    <row r="963" ht="12.75" customHeight="1">
      <c r="I963" s="93"/>
    </row>
    <row r="964" ht="12.75" customHeight="1">
      <c r="I964" s="93"/>
    </row>
    <row r="965" ht="12.75" customHeight="1">
      <c r="I965" s="93"/>
    </row>
    <row r="966" ht="12.75" customHeight="1">
      <c r="I966" s="93"/>
    </row>
    <row r="967" ht="12.75" customHeight="1">
      <c r="I967" s="93"/>
    </row>
    <row r="968" ht="12.75" customHeight="1">
      <c r="I968" s="93"/>
    </row>
    <row r="969" ht="12.75" customHeight="1">
      <c r="I969" s="93"/>
    </row>
    <row r="970" ht="12.75" customHeight="1">
      <c r="I970" s="93"/>
    </row>
    <row r="971" ht="12.75" customHeight="1">
      <c r="I971" s="93"/>
    </row>
    <row r="972" ht="12.75" customHeight="1">
      <c r="I972" s="93"/>
    </row>
    <row r="973" ht="12.75" customHeight="1">
      <c r="I973" s="93"/>
    </row>
    <row r="974" ht="12.75" customHeight="1">
      <c r="I974" s="93"/>
    </row>
    <row r="975" ht="12.75" customHeight="1">
      <c r="I975" s="93"/>
    </row>
    <row r="976" ht="12.75" customHeight="1">
      <c r="I976" s="93"/>
    </row>
    <row r="977" ht="12.75" customHeight="1">
      <c r="I977" s="93"/>
    </row>
    <row r="978" ht="12.75" customHeight="1">
      <c r="I978" s="93"/>
    </row>
    <row r="979" ht="12.75" customHeight="1">
      <c r="I979" s="93"/>
    </row>
    <row r="980" ht="12.75" customHeight="1">
      <c r="I980" s="93"/>
    </row>
    <row r="981" ht="12.75" customHeight="1">
      <c r="I981" s="93"/>
    </row>
    <row r="982" ht="12.75" customHeight="1">
      <c r="I982" s="93"/>
    </row>
    <row r="983" ht="12.75" customHeight="1">
      <c r="I983" s="93"/>
    </row>
    <row r="984" ht="12.75" customHeight="1">
      <c r="I984" s="93"/>
    </row>
    <row r="985" ht="12.75" customHeight="1">
      <c r="I985" s="93"/>
    </row>
    <row r="986" ht="12.75" customHeight="1">
      <c r="I986" s="93"/>
    </row>
    <row r="987" ht="12.75" customHeight="1">
      <c r="I987" s="93"/>
    </row>
    <row r="988" ht="12.75" customHeight="1">
      <c r="I988" s="93"/>
    </row>
    <row r="989" ht="12.75" customHeight="1">
      <c r="I989" s="93"/>
    </row>
    <row r="990" ht="12.75" customHeight="1">
      <c r="I990" s="93"/>
    </row>
    <row r="991" ht="12.75" customHeight="1">
      <c r="I991" s="93"/>
    </row>
    <row r="992" ht="12.75" customHeight="1">
      <c r="I992" s="93"/>
    </row>
    <row r="993" ht="12.75" customHeight="1">
      <c r="I993" s="93"/>
    </row>
    <row r="994" ht="12.75" customHeight="1">
      <c r="I994" s="93"/>
    </row>
    <row r="995" ht="12.75" customHeight="1">
      <c r="I995" s="93"/>
    </row>
    <row r="996" ht="12.75" customHeight="1">
      <c r="I996" s="93"/>
    </row>
    <row r="997" ht="12.75" customHeight="1">
      <c r="I997" s="93"/>
    </row>
    <row r="998" ht="12.75" customHeight="1">
      <c r="I998" s="93"/>
    </row>
    <row r="999" ht="12.75" customHeight="1">
      <c r="I999" s="93"/>
    </row>
    <row r="1000" ht="12.75" customHeight="1">
      <c r="I1000" s="93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2019-07-18T20:10:31Z</dcterms:created>
  <dc:creator>Christiano Carneiro Ferreira</dc:creator>
</cp:coreProperties>
</file>